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ionmi\Dropbox\0teaching\OU\Investments\LECTURES\lecture_17_review\section2\"/>
    </mc:Choice>
  </mc:AlternateContent>
  <xr:revisionPtr revIDLastSave="0" documentId="13_ncr:1_{F2BE2089-EA9E-4968-856D-DC70BB874E32}" xr6:coauthVersionLast="47" xr6:coauthVersionMax="47" xr10:uidLastSave="{00000000-0000-0000-0000-000000000000}"/>
  <bookViews>
    <workbookView xWindow="-96" yWindow="-96" windowWidth="23232" windowHeight="13872" activeTab="3" xr2:uid="{00000000-000D-0000-FFFF-FFFF00000000}"/>
  </bookViews>
  <sheets>
    <sheet name="factors" sheetId="1" r:id="rId1"/>
    <sheet name="stocks" sheetId="2" r:id="rId2"/>
    <sheet name="problem1" sheetId="3" r:id="rId3"/>
    <sheet name="problem2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4" l="1"/>
  <c r="J6" i="4" s="1"/>
  <c r="J2" i="4"/>
  <c r="G11" i="4"/>
  <c r="G17" i="4" s="1"/>
  <c r="G15" i="4"/>
  <c r="G16" i="4" s="1"/>
  <c r="G13" i="4"/>
  <c r="G3" i="4"/>
  <c r="G2" i="4"/>
  <c r="D18" i="4"/>
  <c r="D17" i="4"/>
  <c r="D16" i="4"/>
  <c r="D15" i="4"/>
  <c r="D14" i="4"/>
  <c r="D13" i="4"/>
  <c r="D12" i="4"/>
  <c r="D11" i="4"/>
  <c r="D2" i="4"/>
  <c r="C11" i="4"/>
  <c r="C2" i="4"/>
  <c r="B5" i="4"/>
  <c r="B11" i="4"/>
  <c r="B3" i="4"/>
  <c r="B2" i="4"/>
  <c r="J44" i="3"/>
  <c r="J40" i="3"/>
  <c r="J39" i="3"/>
  <c r="J36" i="3" a="1"/>
  <c r="J36" i="3" s="1"/>
  <c r="J38" i="3"/>
  <c r="J35" i="3"/>
  <c r="K35" i="3"/>
  <c r="L35" i="3"/>
  <c r="J32" i="3"/>
  <c r="J31" i="3"/>
  <c r="J29" i="3"/>
  <c r="J25" i="3"/>
  <c r="J23" i="3"/>
  <c r="J22" i="3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2" i="3"/>
  <c r="E16" i="4"/>
  <c r="K25" i="3"/>
  <c r="E15" i="4"/>
  <c r="K6" i="4"/>
  <c r="E12" i="4"/>
  <c r="E14" i="4"/>
  <c r="K22" i="3"/>
  <c r="E17" i="4"/>
  <c r="E13" i="4"/>
  <c r="E11" i="4"/>
  <c r="K23" i="3"/>
  <c r="K38" i="3"/>
  <c r="K2" i="4"/>
  <c r="K32" i="3"/>
  <c r="K31" i="3"/>
  <c r="K29" i="3"/>
  <c r="E18" i="4"/>
  <c r="G18" i="4" l="1"/>
  <c r="G19" i="4" s="1"/>
  <c r="G20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<sst xmlns="http://schemas.openxmlformats.org/spreadsheetml/2006/main" count="1552" uniqueCount="1409">
  <si>
    <t>Date</t>
  </si>
  <si>
    <t>Mkt-RF</t>
  </si>
  <si>
    <t>SMB</t>
  </si>
  <si>
    <t>HML</t>
  </si>
  <si>
    <t>RF</t>
  </si>
  <si>
    <t>1926-07-31</t>
  </si>
  <si>
    <t>1926-08-31</t>
  </si>
  <si>
    <t>1926-09-30</t>
  </si>
  <si>
    <t>1926-10-31</t>
  </si>
  <si>
    <t>1926-11-30</t>
  </si>
  <si>
    <t>1926-12-31</t>
  </si>
  <si>
    <t>1927-01-31</t>
  </si>
  <si>
    <t>1927-02-28</t>
  </si>
  <si>
    <t>1927-03-31</t>
  </si>
  <si>
    <t>1927-04-30</t>
  </si>
  <si>
    <t>1927-05-31</t>
  </si>
  <si>
    <t>1927-06-30</t>
  </si>
  <si>
    <t>1927-07-31</t>
  </si>
  <si>
    <t>1927-08-31</t>
  </si>
  <si>
    <t>1927-09-30</t>
  </si>
  <si>
    <t>1927-10-31</t>
  </si>
  <si>
    <t>1927-11-30</t>
  </si>
  <si>
    <t>1927-12-31</t>
  </si>
  <si>
    <t>1928-01-31</t>
  </si>
  <si>
    <t>1928-02-29</t>
  </si>
  <si>
    <t>1928-03-31</t>
  </si>
  <si>
    <t>1928-04-30</t>
  </si>
  <si>
    <t>1928-05-31</t>
  </si>
  <si>
    <t>1928-06-30</t>
  </si>
  <si>
    <t>1928-07-31</t>
  </si>
  <si>
    <t>1928-08-31</t>
  </si>
  <si>
    <t>1928-09-30</t>
  </si>
  <si>
    <t>1928-10-31</t>
  </si>
  <si>
    <t>1928-11-30</t>
  </si>
  <si>
    <t>1928-12-31</t>
  </si>
  <si>
    <t>1929-01-31</t>
  </si>
  <si>
    <t>1929-02-28</t>
  </si>
  <si>
    <t>1929-03-31</t>
  </si>
  <si>
    <t>1929-04-30</t>
  </si>
  <si>
    <t>1929-05-31</t>
  </si>
  <si>
    <t>1929-06-30</t>
  </si>
  <si>
    <t>1929-07-31</t>
  </si>
  <si>
    <t>1929-08-31</t>
  </si>
  <si>
    <t>1929-09-30</t>
  </si>
  <si>
    <t>1929-10-31</t>
  </si>
  <si>
    <t>1929-11-30</t>
  </si>
  <si>
    <t>1929-12-31</t>
  </si>
  <si>
    <t>1930-01-31</t>
  </si>
  <si>
    <t>1930-02-28</t>
  </si>
  <si>
    <t>1930-03-31</t>
  </si>
  <si>
    <t>1930-04-30</t>
  </si>
  <si>
    <t>1930-05-31</t>
  </si>
  <si>
    <t>1930-06-30</t>
  </si>
  <si>
    <t>1930-07-31</t>
  </si>
  <si>
    <t>1930-08-31</t>
  </si>
  <si>
    <t>1930-09-30</t>
  </si>
  <si>
    <t>1930-10-31</t>
  </si>
  <si>
    <t>1930-11-30</t>
  </si>
  <si>
    <t>1930-12-31</t>
  </si>
  <si>
    <t>1931-01-31</t>
  </si>
  <si>
    <t>1931-02-28</t>
  </si>
  <si>
    <t>1931-03-31</t>
  </si>
  <si>
    <t>1931-04-30</t>
  </si>
  <si>
    <t>1931-05-31</t>
  </si>
  <si>
    <t>1931-06-30</t>
  </si>
  <si>
    <t>1931-07-31</t>
  </si>
  <si>
    <t>1931-08-31</t>
  </si>
  <si>
    <t>1931-09-30</t>
  </si>
  <si>
    <t>1931-10-31</t>
  </si>
  <si>
    <t>1931-11-30</t>
  </si>
  <si>
    <t>1931-12-31</t>
  </si>
  <si>
    <t>1932-01-31</t>
  </si>
  <si>
    <t>1932-02-29</t>
  </si>
  <si>
    <t>1932-03-31</t>
  </si>
  <si>
    <t>1932-04-30</t>
  </si>
  <si>
    <t>1932-05-31</t>
  </si>
  <si>
    <t>1932-06-30</t>
  </si>
  <si>
    <t>1932-07-31</t>
  </si>
  <si>
    <t>1932-08-31</t>
  </si>
  <si>
    <t>1932-09-30</t>
  </si>
  <si>
    <t>1932-10-31</t>
  </si>
  <si>
    <t>1932-11-30</t>
  </si>
  <si>
    <t>1932-12-31</t>
  </si>
  <si>
    <t>1933-01-31</t>
  </si>
  <si>
    <t>1933-02-28</t>
  </si>
  <si>
    <t>1933-03-31</t>
  </si>
  <si>
    <t>1933-04-30</t>
  </si>
  <si>
    <t>1933-05-31</t>
  </si>
  <si>
    <t>1933-06-30</t>
  </si>
  <si>
    <t>1933-07-31</t>
  </si>
  <si>
    <t>1933-08-31</t>
  </si>
  <si>
    <t>1933-09-30</t>
  </si>
  <si>
    <t>1933-10-31</t>
  </si>
  <si>
    <t>1933-11-30</t>
  </si>
  <si>
    <t>1933-12-31</t>
  </si>
  <si>
    <t>1934-01-31</t>
  </si>
  <si>
    <t>1934-02-28</t>
  </si>
  <si>
    <t>1934-03-31</t>
  </si>
  <si>
    <t>1934-04-30</t>
  </si>
  <si>
    <t>1934-05-31</t>
  </si>
  <si>
    <t>1934-06-30</t>
  </si>
  <si>
    <t>1934-07-31</t>
  </si>
  <si>
    <t>1934-08-31</t>
  </si>
  <si>
    <t>1934-09-30</t>
  </si>
  <si>
    <t>1934-10-31</t>
  </si>
  <si>
    <t>1934-11-30</t>
  </si>
  <si>
    <t>1934-12-31</t>
  </si>
  <si>
    <t>1935-01-31</t>
  </si>
  <si>
    <t>1935-02-28</t>
  </si>
  <si>
    <t>1935-03-31</t>
  </si>
  <si>
    <t>1935-04-30</t>
  </si>
  <si>
    <t>1935-05-31</t>
  </si>
  <si>
    <t>1935-06-30</t>
  </si>
  <si>
    <t>1935-07-31</t>
  </si>
  <si>
    <t>1935-08-31</t>
  </si>
  <si>
    <t>1935-09-30</t>
  </si>
  <si>
    <t>1935-10-31</t>
  </si>
  <si>
    <t>1935-11-30</t>
  </si>
  <si>
    <t>1935-12-31</t>
  </si>
  <si>
    <t>1936-01-31</t>
  </si>
  <si>
    <t>1936-02-29</t>
  </si>
  <si>
    <t>1936-03-31</t>
  </si>
  <si>
    <t>1936-04-30</t>
  </si>
  <si>
    <t>1936-05-31</t>
  </si>
  <si>
    <t>1936-06-30</t>
  </si>
  <si>
    <t>1936-07-31</t>
  </si>
  <si>
    <t>1936-08-31</t>
  </si>
  <si>
    <t>1936-09-30</t>
  </si>
  <si>
    <t>1936-10-31</t>
  </si>
  <si>
    <t>1936-11-30</t>
  </si>
  <si>
    <t>1936-12-31</t>
  </si>
  <si>
    <t>1937-01-31</t>
  </si>
  <si>
    <t>1937-02-28</t>
  </si>
  <si>
    <t>1937-03-31</t>
  </si>
  <si>
    <t>1937-04-30</t>
  </si>
  <si>
    <t>1937-05-31</t>
  </si>
  <si>
    <t>1937-06-30</t>
  </si>
  <si>
    <t>1937-07-31</t>
  </si>
  <si>
    <t>1937-08-31</t>
  </si>
  <si>
    <t>1937-09-30</t>
  </si>
  <si>
    <t>1937-10-31</t>
  </si>
  <si>
    <t>1937-11-30</t>
  </si>
  <si>
    <t>1937-12-31</t>
  </si>
  <si>
    <t>1938-01-31</t>
  </si>
  <si>
    <t>1938-02-28</t>
  </si>
  <si>
    <t>1938-03-31</t>
  </si>
  <si>
    <t>1938-04-30</t>
  </si>
  <si>
    <t>1938-05-31</t>
  </si>
  <si>
    <t>1938-06-30</t>
  </si>
  <si>
    <t>1938-07-31</t>
  </si>
  <si>
    <t>1938-08-31</t>
  </si>
  <si>
    <t>1938-09-30</t>
  </si>
  <si>
    <t>1938-10-31</t>
  </si>
  <si>
    <t>1938-11-30</t>
  </si>
  <si>
    <t>1938-12-31</t>
  </si>
  <si>
    <t>1939-01-31</t>
  </si>
  <si>
    <t>1939-02-28</t>
  </si>
  <si>
    <t>1939-03-31</t>
  </si>
  <si>
    <t>1939-04-30</t>
  </si>
  <si>
    <t>1939-05-31</t>
  </si>
  <si>
    <t>1939-06-30</t>
  </si>
  <si>
    <t>1939-07-31</t>
  </si>
  <si>
    <t>1939-08-31</t>
  </si>
  <si>
    <t>1939-09-30</t>
  </si>
  <si>
    <t>1939-10-31</t>
  </si>
  <si>
    <t>1939-11-30</t>
  </si>
  <si>
    <t>1939-12-31</t>
  </si>
  <si>
    <t>1940-01-31</t>
  </si>
  <si>
    <t>1940-02-29</t>
  </si>
  <si>
    <t>1940-03-31</t>
  </si>
  <si>
    <t>1940-04-30</t>
  </si>
  <si>
    <t>1940-05-31</t>
  </si>
  <si>
    <t>1940-06-30</t>
  </si>
  <si>
    <t>1940-07-31</t>
  </si>
  <si>
    <t>1940-08-31</t>
  </si>
  <si>
    <t>1940-09-30</t>
  </si>
  <si>
    <t>1940-10-31</t>
  </si>
  <si>
    <t>1940-11-30</t>
  </si>
  <si>
    <t>1940-12-31</t>
  </si>
  <si>
    <t>1941-01-31</t>
  </si>
  <si>
    <t>1941-02-28</t>
  </si>
  <si>
    <t>1941-03-31</t>
  </si>
  <si>
    <t>1941-04-30</t>
  </si>
  <si>
    <t>1941-05-31</t>
  </si>
  <si>
    <t>1941-06-30</t>
  </si>
  <si>
    <t>1941-07-31</t>
  </si>
  <si>
    <t>1941-08-31</t>
  </si>
  <si>
    <t>1941-09-30</t>
  </si>
  <si>
    <t>1941-10-31</t>
  </si>
  <si>
    <t>1941-11-30</t>
  </si>
  <si>
    <t>1941-12-31</t>
  </si>
  <si>
    <t>1942-01-31</t>
  </si>
  <si>
    <t>1942-02-28</t>
  </si>
  <si>
    <t>1942-03-31</t>
  </si>
  <si>
    <t>1942-04-30</t>
  </si>
  <si>
    <t>1942-05-31</t>
  </si>
  <si>
    <t>1942-06-30</t>
  </si>
  <si>
    <t>1942-07-31</t>
  </si>
  <si>
    <t>1942-08-31</t>
  </si>
  <si>
    <t>1942-09-30</t>
  </si>
  <si>
    <t>1942-10-31</t>
  </si>
  <si>
    <t>1942-11-30</t>
  </si>
  <si>
    <t>1942-12-31</t>
  </si>
  <si>
    <t>1943-01-31</t>
  </si>
  <si>
    <t>1943-02-28</t>
  </si>
  <si>
    <t>1943-03-31</t>
  </si>
  <si>
    <t>1943-04-30</t>
  </si>
  <si>
    <t>1943-05-31</t>
  </si>
  <si>
    <t>1943-06-30</t>
  </si>
  <si>
    <t>1943-07-31</t>
  </si>
  <si>
    <t>1943-08-31</t>
  </si>
  <si>
    <t>1943-09-30</t>
  </si>
  <si>
    <t>1943-10-31</t>
  </si>
  <si>
    <t>1943-11-30</t>
  </si>
  <si>
    <t>1943-12-31</t>
  </si>
  <si>
    <t>1944-01-31</t>
  </si>
  <si>
    <t>1944-02-29</t>
  </si>
  <si>
    <t>1944-03-31</t>
  </si>
  <si>
    <t>1944-04-30</t>
  </si>
  <si>
    <t>1944-05-31</t>
  </si>
  <si>
    <t>1944-06-30</t>
  </si>
  <si>
    <t>1944-07-31</t>
  </si>
  <si>
    <t>1944-08-31</t>
  </si>
  <si>
    <t>1944-09-30</t>
  </si>
  <si>
    <t>1944-10-31</t>
  </si>
  <si>
    <t>1944-11-30</t>
  </si>
  <si>
    <t>1944-12-31</t>
  </si>
  <si>
    <t>1945-01-31</t>
  </si>
  <si>
    <t>1945-02-28</t>
  </si>
  <si>
    <t>1945-03-31</t>
  </si>
  <si>
    <t>1945-04-30</t>
  </si>
  <si>
    <t>1945-05-31</t>
  </si>
  <si>
    <t>1945-06-30</t>
  </si>
  <si>
    <t>1945-07-31</t>
  </si>
  <si>
    <t>1945-08-31</t>
  </si>
  <si>
    <t>1945-09-30</t>
  </si>
  <si>
    <t>1945-10-31</t>
  </si>
  <si>
    <t>1945-11-30</t>
  </si>
  <si>
    <t>1945-12-31</t>
  </si>
  <si>
    <t>1946-01-31</t>
  </si>
  <si>
    <t>1946-02-28</t>
  </si>
  <si>
    <t>1946-03-31</t>
  </si>
  <si>
    <t>1946-04-30</t>
  </si>
  <si>
    <t>1946-05-31</t>
  </si>
  <si>
    <t>1946-06-30</t>
  </si>
  <si>
    <t>1946-07-31</t>
  </si>
  <si>
    <t>1946-08-31</t>
  </si>
  <si>
    <t>1946-09-30</t>
  </si>
  <si>
    <t>1946-10-31</t>
  </si>
  <si>
    <t>1946-11-30</t>
  </si>
  <si>
    <t>1946-12-31</t>
  </si>
  <si>
    <t>1947-01-31</t>
  </si>
  <si>
    <t>1947-02-28</t>
  </si>
  <si>
    <t>1947-03-31</t>
  </si>
  <si>
    <t>1947-04-30</t>
  </si>
  <si>
    <t>1947-05-31</t>
  </si>
  <si>
    <t>1947-06-30</t>
  </si>
  <si>
    <t>1947-07-31</t>
  </si>
  <si>
    <t>1947-08-31</t>
  </si>
  <si>
    <t>1947-09-30</t>
  </si>
  <si>
    <t>1947-10-31</t>
  </si>
  <si>
    <t>1947-11-30</t>
  </si>
  <si>
    <t>1947-12-31</t>
  </si>
  <si>
    <t>1948-01-31</t>
  </si>
  <si>
    <t>1948-02-29</t>
  </si>
  <si>
    <t>1948-03-31</t>
  </si>
  <si>
    <t>1948-04-30</t>
  </si>
  <si>
    <t>1948-05-31</t>
  </si>
  <si>
    <t>1948-06-30</t>
  </si>
  <si>
    <t>1948-07-31</t>
  </si>
  <si>
    <t>1948-08-31</t>
  </si>
  <si>
    <t>1948-09-30</t>
  </si>
  <si>
    <t>1948-10-31</t>
  </si>
  <si>
    <t>1948-11-30</t>
  </si>
  <si>
    <t>1948-12-31</t>
  </si>
  <si>
    <t>1949-01-31</t>
  </si>
  <si>
    <t>1949-02-28</t>
  </si>
  <si>
    <t>1949-03-31</t>
  </si>
  <si>
    <t>1949-04-30</t>
  </si>
  <si>
    <t>1949-05-31</t>
  </si>
  <si>
    <t>1949-06-30</t>
  </si>
  <si>
    <t>1949-07-31</t>
  </si>
  <si>
    <t>1949-08-31</t>
  </si>
  <si>
    <t>1949-09-30</t>
  </si>
  <si>
    <t>1949-10-31</t>
  </si>
  <si>
    <t>1949-11-30</t>
  </si>
  <si>
    <t>1949-12-31</t>
  </si>
  <si>
    <t>1950-01-31</t>
  </si>
  <si>
    <t>1950-02-28</t>
  </si>
  <si>
    <t>1950-03-31</t>
  </si>
  <si>
    <t>1950-04-30</t>
  </si>
  <si>
    <t>1950-05-31</t>
  </si>
  <si>
    <t>1950-06-30</t>
  </si>
  <si>
    <t>1950-07-31</t>
  </si>
  <si>
    <t>1950-08-31</t>
  </si>
  <si>
    <t>1950-09-30</t>
  </si>
  <si>
    <t>1950-10-31</t>
  </si>
  <si>
    <t>1950-11-30</t>
  </si>
  <si>
    <t>1950-12-31</t>
  </si>
  <si>
    <t>1951-01-31</t>
  </si>
  <si>
    <t>1951-02-28</t>
  </si>
  <si>
    <t>1951-03-31</t>
  </si>
  <si>
    <t>1951-04-30</t>
  </si>
  <si>
    <t>1951-05-31</t>
  </si>
  <si>
    <t>1951-06-30</t>
  </si>
  <si>
    <t>1951-07-31</t>
  </si>
  <si>
    <t>1951-08-31</t>
  </si>
  <si>
    <t>1951-09-30</t>
  </si>
  <si>
    <t>1951-10-31</t>
  </si>
  <si>
    <t>1951-11-30</t>
  </si>
  <si>
    <t>1951-12-31</t>
  </si>
  <si>
    <t>1952-01-31</t>
  </si>
  <si>
    <t>1952-02-29</t>
  </si>
  <si>
    <t>1952-03-31</t>
  </si>
  <si>
    <t>1952-04-30</t>
  </si>
  <si>
    <t>1952-05-31</t>
  </si>
  <si>
    <t>1952-06-30</t>
  </si>
  <si>
    <t>1952-07-31</t>
  </si>
  <si>
    <t>1952-08-31</t>
  </si>
  <si>
    <t>1952-09-30</t>
  </si>
  <si>
    <t>1952-10-31</t>
  </si>
  <si>
    <t>1952-11-30</t>
  </si>
  <si>
    <t>1952-12-31</t>
  </si>
  <si>
    <t>1953-01-31</t>
  </si>
  <si>
    <t>1953-02-28</t>
  </si>
  <si>
    <t>1953-03-31</t>
  </si>
  <si>
    <t>1953-04-30</t>
  </si>
  <si>
    <t>1953-05-31</t>
  </si>
  <si>
    <t>1953-06-30</t>
  </si>
  <si>
    <t>1953-07-31</t>
  </si>
  <si>
    <t>1953-08-31</t>
  </si>
  <si>
    <t>1953-09-30</t>
  </si>
  <si>
    <t>1953-10-31</t>
  </si>
  <si>
    <t>1953-11-30</t>
  </si>
  <si>
    <t>1953-12-31</t>
  </si>
  <si>
    <t>1954-01-31</t>
  </si>
  <si>
    <t>1954-02-28</t>
  </si>
  <si>
    <t>1954-03-31</t>
  </si>
  <si>
    <t>1954-04-30</t>
  </si>
  <si>
    <t>1954-05-31</t>
  </si>
  <si>
    <t>1954-06-30</t>
  </si>
  <si>
    <t>1954-07-31</t>
  </si>
  <si>
    <t>1954-08-31</t>
  </si>
  <si>
    <t>1954-09-30</t>
  </si>
  <si>
    <t>1954-10-31</t>
  </si>
  <si>
    <t>1954-11-30</t>
  </si>
  <si>
    <t>1954-12-31</t>
  </si>
  <si>
    <t>1955-01-31</t>
  </si>
  <si>
    <t>1955-02-28</t>
  </si>
  <si>
    <t>1955-03-31</t>
  </si>
  <si>
    <t>1955-04-30</t>
  </si>
  <si>
    <t>1955-05-31</t>
  </si>
  <si>
    <t>1955-06-30</t>
  </si>
  <si>
    <t>1955-07-31</t>
  </si>
  <si>
    <t>1955-08-31</t>
  </si>
  <si>
    <t>1955-09-30</t>
  </si>
  <si>
    <t>1955-10-31</t>
  </si>
  <si>
    <t>1955-11-30</t>
  </si>
  <si>
    <t>1955-12-31</t>
  </si>
  <si>
    <t>1956-01-31</t>
  </si>
  <si>
    <t>1956-02-29</t>
  </si>
  <si>
    <t>1956-03-31</t>
  </si>
  <si>
    <t>1956-04-30</t>
  </si>
  <si>
    <t>1956-05-31</t>
  </si>
  <si>
    <t>1956-06-30</t>
  </si>
  <si>
    <t>1956-07-31</t>
  </si>
  <si>
    <t>1956-08-31</t>
  </si>
  <si>
    <t>1956-09-30</t>
  </si>
  <si>
    <t>1956-10-31</t>
  </si>
  <si>
    <t>1956-11-30</t>
  </si>
  <si>
    <t>1956-12-31</t>
  </si>
  <si>
    <t>1957-01-31</t>
  </si>
  <si>
    <t>1957-02-28</t>
  </si>
  <si>
    <t>1957-03-31</t>
  </si>
  <si>
    <t>1957-04-30</t>
  </si>
  <si>
    <t>1957-05-31</t>
  </si>
  <si>
    <t>1957-06-30</t>
  </si>
  <si>
    <t>1957-07-31</t>
  </si>
  <si>
    <t>1957-08-31</t>
  </si>
  <si>
    <t>1957-09-30</t>
  </si>
  <si>
    <t>1957-10-31</t>
  </si>
  <si>
    <t>1957-11-30</t>
  </si>
  <si>
    <t>1957-12-31</t>
  </si>
  <si>
    <t>1958-01-31</t>
  </si>
  <si>
    <t>1958-02-28</t>
  </si>
  <si>
    <t>1958-03-31</t>
  </si>
  <si>
    <t>1958-04-30</t>
  </si>
  <si>
    <t>1958-05-31</t>
  </si>
  <si>
    <t>1958-06-30</t>
  </si>
  <si>
    <t>1958-07-31</t>
  </si>
  <si>
    <t>1958-08-31</t>
  </si>
  <si>
    <t>1958-09-30</t>
  </si>
  <si>
    <t>1958-10-31</t>
  </si>
  <si>
    <t>1958-11-30</t>
  </si>
  <si>
    <t>1958-12-31</t>
  </si>
  <si>
    <t>1959-01-31</t>
  </si>
  <si>
    <t>1959-02-28</t>
  </si>
  <si>
    <t>1959-03-31</t>
  </si>
  <si>
    <t>1959-04-30</t>
  </si>
  <si>
    <t>1959-05-31</t>
  </si>
  <si>
    <t>1959-06-30</t>
  </si>
  <si>
    <t>1959-07-31</t>
  </si>
  <si>
    <t>1959-08-31</t>
  </si>
  <si>
    <t>1959-09-30</t>
  </si>
  <si>
    <t>1959-10-31</t>
  </si>
  <si>
    <t>1959-11-30</t>
  </si>
  <si>
    <t>1959-12-31</t>
  </si>
  <si>
    <t>1960-01-31</t>
  </si>
  <si>
    <t>1960-02-29</t>
  </si>
  <si>
    <t>1960-03-31</t>
  </si>
  <si>
    <t>1960-04-30</t>
  </si>
  <si>
    <t>1960-05-31</t>
  </si>
  <si>
    <t>1960-06-30</t>
  </si>
  <si>
    <t>1960-07-31</t>
  </si>
  <si>
    <t>1960-08-31</t>
  </si>
  <si>
    <t>1960-09-30</t>
  </si>
  <si>
    <t>1960-10-31</t>
  </si>
  <si>
    <t>1960-11-30</t>
  </si>
  <si>
    <t>1960-12-31</t>
  </si>
  <si>
    <t>1961-01-31</t>
  </si>
  <si>
    <t>1961-02-28</t>
  </si>
  <si>
    <t>1961-03-31</t>
  </si>
  <si>
    <t>1961-04-30</t>
  </si>
  <si>
    <t>1961-05-31</t>
  </si>
  <si>
    <t>1961-06-30</t>
  </si>
  <si>
    <t>1961-07-31</t>
  </si>
  <si>
    <t>1961-08-31</t>
  </si>
  <si>
    <t>1961-09-30</t>
  </si>
  <si>
    <t>1961-10-31</t>
  </si>
  <si>
    <t>1961-11-30</t>
  </si>
  <si>
    <t>1961-12-31</t>
  </si>
  <si>
    <t>1962-01-31</t>
  </si>
  <si>
    <t>1962-02-28</t>
  </si>
  <si>
    <t>1962-03-31</t>
  </si>
  <si>
    <t>1962-04-30</t>
  </si>
  <si>
    <t>1962-05-31</t>
  </si>
  <si>
    <t>1962-06-30</t>
  </si>
  <si>
    <t>1962-07-31</t>
  </si>
  <si>
    <t>1962-08-31</t>
  </si>
  <si>
    <t>1962-09-30</t>
  </si>
  <si>
    <t>1962-10-31</t>
  </si>
  <si>
    <t>1962-11-30</t>
  </si>
  <si>
    <t>1962-12-31</t>
  </si>
  <si>
    <t>1963-01-31</t>
  </si>
  <si>
    <t>1963-02-28</t>
  </si>
  <si>
    <t>1963-03-31</t>
  </si>
  <si>
    <t>1963-04-30</t>
  </si>
  <si>
    <t>1963-05-31</t>
  </si>
  <si>
    <t>1963-06-30</t>
  </si>
  <si>
    <t>1963-07-31</t>
  </si>
  <si>
    <t>1963-08-31</t>
  </si>
  <si>
    <t>1963-09-30</t>
  </si>
  <si>
    <t>1963-10-31</t>
  </si>
  <si>
    <t>1963-11-30</t>
  </si>
  <si>
    <t>1963-12-31</t>
  </si>
  <si>
    <t>1964-01-31</t>
  </si>
  <si>
    <t>1964-02-29</t>
  </si>
  <si>
    <t>1964-03-31</t>
  </si>
  <si>
    <t>1964-04-30</t>
  </si>
  <si>
    <t>1964-05-31</t>
  </si>
  <si>
    <t>1964-06-30</t>
  </si>
  <si>
    <t>1964-07-31</t>
  </si>
  <si>
    <t>1964-08-31</t>
  </si>
  <si>
    <t>1964-09-30</t>
  </si>
  <si>
    <t>1964-10-31</t>
  </si>
  <si>
    <t>1964-11-30</t>
  </si>
  <si>
    <t>1964-12-31</t>
  </si>
  <si>
    <t>1965-01-31</t>
  </si>
  <si>
    <t>1965-02-28</t>
  </si>
  <si>
    <t>1965-03-31</t>
  </si>
  <si>
    <t>1965-04-30</t>
  </si>
  <si>
    <t>1965-05-31</t>
  </si>
  <si>
    <t>1965-06-30</t>
  </si>
  <si>
    <t>1965-07-31</t>
  </si>
  <si>
    <t>1965-08-31</t>
  </si>
  <si>
    <t>1965-09-30</t>
  </si>
  <si>
    <t>1965-10-31</t>
  </si>
  <si>
    <t>1965-11-30</t>
  </si>
  <si>
    <t>1965-12-31</t>
  </si>
  <si>
    <t>1966-01-31</t>
  </si>
  <si>
    <t>1966-02-28</t>
  </si>
  <si>
    <t>1966-03-31</t>
  </si>
  <si>
    <t>1966-04-30</t>
  </si>
  <si>
    <t>1966-05-31</t>
  </si>
  <si>
    <t>1966-06-30</t>
  </si>
  <si>
    <t>1966-07-31</t>
  </si>
  <si>
    <t>1966-08-31</t>
  </si>
  <si>
    <t>1966-09-30</t>
  </si>
  <si>
    <t>1966-10-31</t>
  </si>
  <si>
    <t>1966-11-30</t>
  </si>
  <si>
    <t>1966-12-31</t>
  </si>
  <si>
    <t>1967-01-31</t>
  </si>
  <si>
    <t>1967-02-28</t>
  </si>
  <si>
    <t>1967-03-31</t>
  </si>
  <si>
    <t>1967-04-30</t>
  </si>
  <si>
    <t>1967-05-31</t>
  </si>
  <si>
    <t>1967-06-30</t>
  </si>
  <si>
    <t>1967-07-31</t>
  </si>
  <si>
    <t>1967-08-31</t>
  </si>
  <si>
    <t>1967-09-30</t>
  </si>
  <si>
    <t>1967-10-31</t>
  </si>
  <si>
    <t>1967-11-30</t>
  </si>
  <si>
    <t>1967-12-31</t>
  </si>
  <si>
    <t>1968-01-31</t>
  </si>
  <si>
    <t>1968-02-29</t>
  </si>
  <si>
    <t>1968-03-31</t>
  </si>
  <si>
    <t>1968-04-30</t>
  </si>
  <si>
    <t>1968-05-31</t>
  </si>
  <si>
    <t>1968-06-30</t>
  </si>
  <si>
    <t>1968-07-31</t>
  </si>
  <si>
    <t>1968-08-31</t>
  </si>
  <si>
    <t>1968-09-30</t>
  </si>
  <si>
    <t>1968-10-31</t>
  </si>
  <si>
    <t>1968-11-30</t>
  </si>
  <si>
    <t>1968-12-31</t>
  </si>
  <si>
    <t>1969-01-31</t>
  </si>
  <si>
    <t>1969-02-28</t>
  </si>
  <si>
    <t>1969-03-31</t>
  </si>
  <si>
    <t>1969-04-30</t>
  </si>
  <si>
    <t>1969-05-31</t>
  </si>
  <si>
    <t>1969-06-30</t>
  </si>
  <si>
    <t>1969-07-31</t>
  </si>
  <si>
    <t>1969-08-31</t>
  </si>
  <si>
    <t>1969-09-30</t>
  </si>
  <si>
    <t>1969-10-31</t>
  </si>
  <si>
    <t>1969-11-30</t>
  </si>
  <si>
    <t>1969-12-31</t>
  </si>
  <si>
    <t>1970-01-31</t>
  </si>
  <si>
    <t>1970-02-28</t>
  </si>
  <si>
    <t>1970-03-31</t>
  </si>
  <si>
    <t>1970-04-30</t>
  </si>
  <si>
    <t>1970-05-31</t>
  </si>
  <si>
    <t>1970-06-30</t>
  </si>
  <si>
    <t>1970-07-31</t>
  </si>
  <si>
    <t>1970-08-31</t>
  </si>
  <si>
    <t>1970-09-30</t>
  </si>
  <si>
    <t>1970-10-31</t>
  </si>
  <si>
    <t>1970-11-30</t>
  </si>
  <si>
    <t>1970-12-31</t>
  </si>
  <si>
    <t>1971-01-31</t>
  </si>
  <si>
    <t>1971-02-28</t>
  </si>
  <si>
    <t>1971-03-31</t>
  </si>
  <si>
    <t>1971-04-30</t>
  </si>
  <si>
    <t>1971-05-31</t>
  </si>
  <si>
    <t>1971-06-30</t>
  </si>
  <si>
    <t>1971-07-31</t>
  </si>
  <si>
    <t>1971-08-31</t>
  </si>
  <si>
    <t>1971-09-30</t>
  </si>
  <si>
    <t>1971-10-31</t>
  </si>
  <si>
    <t>1971-11-30</t>
  </si>
  <si>
    <t>1971-12-31</t>
  </si>
  <si>
    <t>1972-01-31</t>
  </si>
  <si>
    <t>1972-02-29</t>
  </si>
  <si>
    <t>1972-03-31</t>
  </si>
  <si>
    <t>1972-04-30</t>
  </si>
  <si>
    <t>1972-05-31</t>
  </si>
  <si>
    <t>1972-06-30</t>
  </si>
  <si>
    <t>1972-07-31</t>
  </si>
  <si>
    <t>1972-08-31</t>
  </si>
  <si>
    <t>1972-09-30</t>
  </si>
  <si>
    <t>1972-10-31</t>
  </si>
  <si>
    <t>1972-11-30</t>
  </si>
  <si>
    <t>1972-12-31</t>
  </si>
  <si>
    <t>1973-01-31</t>
  </si>
  <si>
    <t>1973-02-28</t>
  </si>
  <si>
    <t>1973-03-31</t>
  </si>
  <si>
    <t>1973-04-30</t>
  </si>
  <si>
    <t>1973-05-31</t>
  </si>
  <si>
    <t>1973-06-30</t>
  </si>
  <si>
    <t>1973-07-31</t>
  </si>
  <si>
    <t>1973-08-31</t>
  </si>
  <si>
    <t>1973-09-30</t>
  </si>
  <si>
    <t>1973-10-31</t>
  </si>
  <si>
    <t>1973-11-30</t>
  </si>
  <si>
    <t>1973-12-31</t>
  </si>
  <si>
    <t>1974-01-31</t>
  </si>
  <si>
    <t>1974-02-28</t>
  </si>
  <si>
    <t>1974-03-31</t>
  </si>
  <si>
    <t>1974-04-30</t>
  </si>
  <si>
    <t>1974-05-31</t>
  </si>
  <si>
    <t>1974-06-30</t>
  </si>
  <si>
    <t>1974-07-31</t>
  </si>
  <si>
    <t>1974-08-31</t>
  </si>
  <si>
    <t>1974-09-30</t>
  </si>
  <si>
    <t>1974-10-31</t>
  </si>
  <si>
    <t>1974-11-30</t>
  </si>
  <si>
    <t>1974-12-31</t>
  </si>
  <si>
    <t>1975-01-31</t>
  </si>
  <si>
    <t>1975-02-28</t>
  </si>
  <si>
    <t>1975-03-31</t>
  </si>
  <si>
    <t>1975-04-30</t>
  </si>
  <si>
    <t>1975-05-31</t>
  </si>
  <si>
    <t>1975-06-30</t>
  </si>
  <si>
    <t>1975-07-31</t>
  </si>
  <si>
    <t>1975-08-31</t>
  </si>
  <si>
    <t>1975-09-30</t>
  </si>
  <si>
    <t>1975-10-31</t>
  </si>
  <si>
    <t>1975-11-30</t>
  </si>
  <si>
    <t>1975-12-31</t>
  </si>
  <si>
    <t>1976-01-31</t>
  </si>
  <si>
    <t>1976-02-29</t>
  </si>
  <si>
    <t>1976-03-31</t>
  </si>
  <si>
    <t>1976-04-30</t>
  </si>
  <si>
    <t>1976-05-31</t>
  </si>
  <si>
    <t>1976-06-30</t>
  </si>
  <si>
    <t>1976-07-31</t>
  </si>
  <si>
    <t>1976-08-31</t>
  </si>
  <si>
    <t>1976-09-30</t>
  </si>
  <si>
    <t>1976-10-31</t>
  </si>
  <si>
    <t>1976-11-30</t>
  </si>
  <si>
    <t>1976-12-31</t>
  </si>
  <si>
    <t>1977-01-31</t>
  </si>
  <si>
    <t>1977-02-28</t>
  </si>
  <si>
    <t>1977-03-31</t>
  </si>
  <si>
    <t>1977-04-30</t>
  </si>
  <si>
    <t>1977-05-31</t>
  </si>
  <si>
    <t>1977-06-30</t>
  </si>
  <si>
    <t>1977-07-31</t>
  </si>
  <si>
    <t>1977-08-31</t>
  </si>
  <si>
    <t>1977-09-30</t>
  </si>
  <si>
    <t>1977-10-31</t>
  </si>
  <si>
    <t>1977-11-30</t>
  </si>
  <si>
    <t>1977-12-31</t>
  </si>
  <si>
    <t>1978-01-31</t>
  </si>
  <si>
    <t>1978-02-28</t>
  </si>
  <si>
    <t>1978-03-31</t>
  </si>
  <si>
    <t>1978-04-30</t>
  </si>
  <si>
    <t>1978-05-31</t>
  </si>
  <si>
    <t>1978-06-30</t>
  </si>
  <si>
    <t>1978-07-31</t>
  </si>
  <si>
    <t>1978-08-31</t>
  </si>
  <si>
    <t>1978-09-30</t>
  </si>
  <si>
    <t>1978-10-31</t>
  </si>
  <si>
    <t>1978-11-30</t>
  </si>
  <si>
    <t>1978-12-31</t>
  </si>
  <si>
    <t>1979-01-31</t>
  </si>
  <si>
    <t>1979-02-28</t>
  </si>
  <si>
    <t>1979-03-31</t>
  </si>
  <si>
    <t>1979-04-30</t>
  </si>
  <si>
    <t>1979-05-31</t>
  </si>
  <si>
    <t>1979-06-30</t>
  </si>
  <si>
    <t>1979-07-31</t>
  </si>
  <si>
    <t>1979-08-31</t>
  </si>
  <si>
    <t>1979-09-30</t>
  </si>
  <si>
    <t>1979-10-31</t>
  </si>
  <si>
    <t>1979-11-30</t>
  </si>
  <si>
    <t>1979-12-31</t>
  </si>
  <si>
    <t>1980-01-31</t>
  </si>
  <si>
    <t>1980-02-29</t>
  </si>
  <si>
    <t>1980-03-31</t>
  </si>
  <si>
    <t>1980-04-30</t>
  </si>
  <si>
    <t>1980-05-31</t>
  </si>
  <si>
    <t>1980-06-30</t>
  </si>
  <si>
    <t>1980-07-31</t>
  </si>
  <si>
    <t>1980-08-31</t>
  </si>
  <si>
    <t>1980-09-30</t>
  </si>
  <si>
    <t>1980-10-31</t>
  </si>
  <si>
    <t>1980-11-30</t>
  </si>
  <si>
    <t>1980-12-31</t>
  </si>
  <si>
    <t>1981-01-31</t>
  </si>
  <si>
    <t>1981-02-28</t>
  </si>
  <si>
    <t>1981-03-31</t>
  </si>
  <si>
    <t>1981-04-30</t>
  </si>
  <si>
    <t>1981-05-31</t>
  </si>
  <si>
    <t>1981-06-30</t>
  </si>
  <si>
    <t>1981-07-31</t>
  </si>
  <si>
    <t>1981-08-31</t>
  </si>
  <si>
    <t>1981-09-30</t>
  </si>
  <si>
    <t>1981-10-31</t>
  </si>
  <si>
    <t>1981-11-30</t>
  </si>
  <si>
    <t>1981-12-31</t>
  </si>
  <si>
    <t>1982-01-31</t>
  </si>
  <si>
    <t>1982-02-28</t>
  </si>
  <si>
    <t>1982-03-31</t>
  </si>
  <si>
    <t>1982-04-30</t>
  </si>
  <si>
    <t>1982-05-31</t>
  </si>
  <si>
    <t>1982-06-30</t>
  </si>
  <si>
    <t>1982-07-31</t>
  </si>
  <si>
    <t>1982-08-31</t>
  </si>
  <si>
    <t>1982-09-30</t>
  </si>
  <si>
    <t>1982-10-31</t>
  </si>
  <si>
    <t>1982-11-30</t>
  </si>
  <si>
    <t>1982-12-31</t>
  </si>
  <si>
    <t>1983-01-31</t>
  </si>
  <si>
    <t>1983-02-28</t>
  </si>
  <si>
    <t>1983-03-31</t>
  </si>
  <si>
    <t>1983-04-30</t>
  </si>
  <si>
    <t>1983-05-31</t>
  </si>
  <si>
    <t>1983-06-30</t>
  </si>
  <si>
    <t>1983-07-31</t>
  </si>
  <si>
    <t>1983-08-31</t>
  </si>
  <si>
    <t>1983-09-30</t>
  </si>
  <si>
    <t>1983-10-31</t>
  </si>
  <si>
    <t>1983-11-30</t>
  </si>
  <si>
    <t>1983-12-31</t>
  </si>
  <si>
    <t>1984-01-31</t>
  </si>
  <si>
    <t>1984-02-29</t>
  </si>
  <si>
    <t>1984-03-31</t>
  </si>
  <si>
    <t>1984-04-30</t>
  </si>
  <si>
    <t>1984-05-31</t>
  </si>
  <si>
    <t>1984-06-30</t>
  </si>
  <si>
    <t>1984-07-31</t>
  </si>
  <si>
    <t>1984-08-31</t>
  </si>
  <si>
    <t>1984-09-30</t>
  </si>
  <si>
    <t>1984-10-31</t>
  </si>
  <si>
    <t>1984-11-30</t>
  </si>
  <si>
    <t>1984-12-31</t>
  </si>
  <si>
    <t>1985-01-31</t>
  </si>
  <si>
    <t>1985-02-28</t>
  </si>
  <si>
    <t>1985-03-31</t>
  </si>
  <si>
    <t>1985-04-30</t>
  </si>
  <si>
    <t>1985-05-31</t>
  </si>
  <si>
    <t>1985-06-30</t>
  </si>
  <si>
    <t>1985-07-31</t>
  </si>
  <si>
    <t>1985-08-31</t>
  </si>
  <si>
    <t>1985-09-30</t>
  </si>
  <si>
    <t>1985-10-31</t>
  </si>
  <si>
    <t>1985-11-30</t>
  </si>
  <si>
    <t>1985-12-31</t>
  </si>
  <si>
    <t>1986-01-31</t>
  </si>
  <si>
    <t>1986-02-28</t>
  </si>
  <si>
    <t>1986-03-31</t>
  </si>
  <si>
    <t>1986-04-30</t>
  </si>
  <si>
    <t>1986-05-31</t>
  </si>
  <si>
    <t>1986-06-30</t>
  </si>
  <si>
    <t>1986-07-31</t>
  </si>
  <si>
    <t>1986-08-31</t>
  </si>
  <si>
    <t>1986-09-30</t>
  </si>
  <si>
    <t>1986-10-31</t>
  </si>
  <si>
    <t>1986-11-30</t>
  </si>
  <si>
    <t>1986-12-31</t>
  </si>
  <si>
    <t>1987-01-31</t>
  </si>
  <si>
    <t>1987-02-28</t>
  </si>
  <si>
    <t>1987-03-31</t>
  </si>
  <si>
    <t>1987-04-30</t>
  </si>
  <si>
    <t>1987-05-31</t>
  </si>
  <si>
    <t>1987-06-30</t>
  </si>
  <si>
    <t>1987-07-31</t>
  </si>
  <si>
    <t>1987-08-31</t>
  </si>
  <si>
    <t>1987-09-30</t>
  </si>
  <si>
    <t>1987-10-31</t>
  </si>
  <si>
    <t>1987-11-30</t>
  </si>
  <si>
    <t>1987-12-31</t>
  </si>
  <si>
    <t>1988-01-31</t>
  </si>
  <si>
    <t>1988-02-29</t>
  </si>
  <si>
    <t>1988-03-31</t>
  </si>
  <si>
    <t>1988-04-30</t>
  </si>
  <si>
    <t>1988-05-31</t>
  </si>
  <si>
    <t>1988-06-30</t>
  </si>
  <si>
    <t>1988-07-31</t>
  </si>
  <si>
    <t>1988-08-31</t>
  </si>
  <si>
    <t>1988-09-30</t>
  </si>
  <si>
    <t>1988-10-31</t>
  </si>
  <si>
    <t>1988-11-30</t>
  </si>
  <si>
    <t>1988-12-31</t>
  </si>
  <si>
    <t>1989-01-31</t>
  </si>
  <si>
    <t>1989-02-28</t>
  </si>
  <si>
    <t>1989-03-31</t>
  </si>
  <si>
    <t>1989-04-30</t>
  </si>
  <si>
    <t>1989-05-31</t>
  </si>
  <si>
    <t>1989-06-30</t>
  </si>
  <si>
    <t>1989-07-31</t>
  </si>
  <si>
    <t>1989-08-31</t>
  </si>
  <si>
    <t>1989-09-30</t>
  </si>
  <si>
    <t>1989-10-31</t>
  </si>
  <si>
    <t>1989-11-30</t>
  </si>
  <si>
    <t>1989-12-31</t>
  </si>
  <si>
    <t>1990-01-31</t>
  </si>
  <si>
    <t>1990-02-28</t>
  </si>
  <si>
    <t>1990-03-31</t>
  </si>
  <si>
    <t>1990-04-30</t>
  </si>
  <si>
    <t>1990-05-31</t>
  </si>
  <si>
    <t>1990-06-30</t>
  </si>
  <si>
    <t>1990-07-31</t>
  </si>
  <si>
    <t>1990-08-31</t>
  </si>
  <si>
    <t>1990-09-30</t>
  </si>
  <si>
    <t>1990-10-31</t>
  </si>
  <si>
    <t>1990-11-30</t>
  </si>
  <si>
    <t>1990-12-31</t>
  </si>
  <si>
    <t>1991-01-31</t>
  </si>
  <si>
    <t>1991-02-28</t>
  </si>
  <si>
    <t>1991-03-31</t>
  </si>
  <si>
    <t>1991-04-30</t>
  </si>
  <si>
    <t>1991-05-31</t>
  </si>
  <si>
    <t>1991-06-30</t>
  </si>
  <si>
    <t>1991-07-31</t>
  </si>
  <si>
    <t>1991-08-31</t>
  </si>
  <si>
    <t>1991-09-30</t>
  </si>
  <si>
    <t>1991-10-31</t>
  </si>
  <si>
    <t>1991-11-30</t>
  </si>
  <si>
    <t>1991-12-31</t>
  </si>
  <si>
    <t>1992-01-31</t>
  </si>
  <si>
    <t>1992-02-29</t>
  </si>
  <si>
    <t>1992-03-31</t>
  </si>
  <si>
    <t>1992-04-30</t>
  </si>
  <si>
    <t>1992-05-31</t>
  </si>
  <si>
    <t>1992-06-30</t>
  </si>
  <si>
    <t>1992-07-31</t>
  </si>
  <si>
    <t>1992-08-31</t>
  </si>
  <si>
    <t>1992-09-30</t>
  </si>
  <si>
    <t>1992-10-31</t>
  </si>
  <si>
    <t>1992-11-30</t>
  </si>
  <si>
    <t>1992-12-31</t>
  </si>
  <si>
    <t>1993-01-31</t>
  </si>
  <si>
    <t>1993-02-28</t>
  </si>
  <si>
    <t>1993-03-31</t>
  </si>
  <si>
    <t>1993-04-30</t>
  </si>
  <si>
    <t>1993-05-31</t>
  </si>
  <si>
    <t>1993-06-30</t>
  </si>
  <si>
    <t>1993-07-31</t>
  </si>
  <si>
    <t>1993-08-31</t>
  </si>
  <si>
    <t>1993-09-30</t>
  </si>
  <si>
    <t>1993-10-31</t>
  </si>
  <si>
    <t>1993-11-30</t>
  </si>
  <si>
    <t>1993-12-31</t>
  </si>
  <si>
    <t>1994-01-31</t>
  </si>
  <si>
    <t>1994-02-28</t>
  </si>
  <si>
    <t>1994-03-31</t>
  </si>
  <si>
    <t>1994-04-30</t>
  </si>
  <si>
    <t>1994-05-31</t>
  </si>
  <si>
    <t>1994-06-30</t>
  </si>
  <si>
    <t>1994-07-31</t>
  </si>
  <si>
    <t>1994-08-31</t>
  </si>
  <si>
    <t>1994-09-30</t>
  </si>
  <si>
    <t>1994-10-31</t>
  </si>
  <si>
    <t>1994-11-30</t>
  </si>
  <si>
    <t>1994-12-31</t>
  </si>
  <si>
    <t>1995-01-31</t>
  </si>
  <si>
    <t>1995-02-28</t>
  </si>
  <si>
    <t>1995-03-31</t>
  </si>
  <si>
    <t>1995-04-30</t>
  </si>
  <si>
    <t>1995-05-31</t>
  </si>
  <si>
    <t>1995-06-30</t>
  </si>
  <si>
    <t>1995-07-31</t>
  </si>
  <si>
    <t>1995-08-31</t>
  </si>
  <si>
    <t>1995-09-30</t>
  </si>
  <si>
    <t>1995-10-31</t>
  </si>
  <si>
    <t>1995-11-30</t>
  </si>
  <si>
    <t>1995-12-31</t>
  </si>
  <si>
    <t>1996-01-31</t>
  </si>
  <si>
    <t>1996-02-29</t>
  </si>
  <si>
    <t>1996-03-31</t>
  </si>
  <si>
    <t>1996-04-30</t>
  </si>
  <si>
    <t>1996-05-31</t>
  </si>
  <si>
    <t>1996-06-30</t>
  </si>
  <si>
    <t>1996-07-31</t>
  </si>
  <si>
    <t>1996-08-31</t>
  </si>
  <si>
    <t>1996-09-30</t>
  </si>
  <si>
    <t>1996-10-31</t>
  </si>
  <si>
    <t>1996-11-30</t>
  </si>
  <si>
    <t>1996-12-31</t>
  </si>
  <si>
    <t>1997-01-31</t>
  </si>
  <si>
    <t>1997-02-28</t>
  </si>
  <si>
    <t>1997-03-31</t>
  </si>
  <si>
    <t>1997-04-30</t>
  </si>
  <si>
    <t>1997-05-31</t>
  </si>
  <si>
    <t>1997-06-30</t>
  </si>
  <si>
    <t>1997-07-31</t>
  </si>
  <si>
    <t>1997-08-31</t>
  </si>
  <si>
    <t>1997-09-30</t>
  </si>
  <si>
    <t>1997-10-31</t>
  </si>
  <si>
    <t>1997-11-30</t>
  </si>
  <si>
    <t>1997-12-31</t>
  </si>
  <si>
    <t>1998-01-31</t>
  </si>
  <si>
    <t>1998-02-28</t>
  </si>
  <si>
    <t>1998-03-31</t>
  </si>
  <si>
    <t>1998-04-30</t>
  </si>
  <si>
    <t>1998-05-31</t>
  </si>
  <si>
    <t>1998-06-30</t>
  </si>
  <si>
    <t>1998-07-31</t>
  </si>
  <si>
    <t>1998-08-31</t>
  </si>
  <si>
    <t>1998-09-30</t>
  </si>
  <si>
    <t>1998-10-31</t>
  </si>
  <si>
    <t>1998-11-30</t>
  </si>
  <si>
    <t>1998-12-31</t>
  </si>
  <si>
    <t>1999-01-31</t>
  </si>
  <si>
    <t>1999-02-28</t>
  </si>
  <si>
    <t>1999-03-31</t>
  </si>
  <si>
    <t>1999-04-30</t>
  </si>
  <si>
    <t>1999-05-31</t>
  </si>
  <si>
    <t>1999-06-30</t>
  </si>
  <si>
    <t>1999-07-31</t>
  </si>
  <si>
    <t>1999-08-31</t>
  </si>
  <si>
    <t>1999-09-30</t>
  </si>
  <si>
    <t>1999-10-31</t>
  </si>
  <si>
    <t>1999-11-30</t>
  </si>
  <si>
    <t>1999-12-31</t>
  </si>
  <si>
    <t>2000-01-31</t>
  </si>
  <si>
    <t>2000-02-29</t>
  </si>
  <si>
    <t>2000-03-31</t>
  </si>
  <si>
    <t>2000-04-30</t>
  </si>
  <si>
    <t>2000-05-31</t>
  </si>
  <si>
    <t>2000-06-30</t>
  </si>
  <si>
    <t>2000-07-31</t>
  </si>
  <si>
    <t>2000-08-31</t>
  </si>
  <si>
    <t>2000-09-30</t>
  </si>
  <si>
    <t>2000-10-31</t>
  </si>
  <si>
    <t>2000-11-30</t>
  </si>
  <si>
    <t>2000-12-31</t>
  </si>
  <si>
    <t>2001-01-31</t>
  </si>
  <si>
    <t>2001-02-28</t>
  </si>
  <si>
    <t>2001-03-31</t>
  </si>
  <si>
    <t>2001-04-30</t>
  </si>
  <si>
    <t>2001-05-31</t>
  </si>
  <si>
    <t>2001-06-30</t>
  </si>
  <si>
    <t>2001-07-31</t>
  </si>
  <si>
    <t>2001-08-31</t>
  </si>
  <si>
    <t>2001-09-30</t>
  </si>
  <si>
    <t>2001-10-31</t>
  </si>
  <si>
    <t>2001-11-30</t>
  </si>
  <si>
    <t>2001-12-31</t>
  </si>
  <si>
    <t>2002-01-31</t>
  </si>
  <si>
    <t>2002-02-28</t>
  </si>
  <si>
    <t>2002-03-31</t>
  </si>
  <si>
    <t>2002-04-30</t>
  </si>
  <si>
    <t>2002-05-31</t>
  </si>
  <si>
    <t>2002-06-30</t>
  </si>
  <si>
    <t>2002-07-31</t>
  </si>
  <si>
    <t>2002-08-31</t>
  </si>
  <si>
    <t>2002-09-30</t>
  </si>
  <si>
    <t>2002-10-31</t>
  </si>
  <si>
    <t>2002-11-30</t>
  </si>
  <si>
    <t>2002-12-31</t>
  </si>
  <si>
    <t>2003-01-31</t>
  </si>
  <si>
    <t>2003-02-28</t>
  </si>
  <si>
    <t>2003-03-31</t>
  </si>
  <si>
    <t>2003-04-30</t>
  </si>
  <si>
    <t>2003-05-31</t>
  </si>
  <si>
    <t>2003-06-30</t>
  </si>
  <si>
    <t>2003-07-31</t>
  </si>
  <si>
    <t>2003-08-31</t>
  </si>
  <si>
    <t>2003-09-30</t>
  </si>
  <si>
    <t>2003-10-31</t>
  </si>
  <si>
    <t>2003-11-30</t>
  </si>
  <si>
    <t>2003-12-31</t>
  </si>
  <si>
    <t>2004-01-31</t>
  </si>
  <si>
    <t>2004-02-29</t>
  </si>
  <si>
    <t>2004-03-31</t>
  </si>
  <si>
    <t>2004-04-30</t>
  </si>
  <si>
    <t>2004-05-31</t>
  </si>
  <si>
    <t>2004-06-30</t>
  </si>
  <si>
    <t>2004-07-31</t>
  </si>
  <si>
    <t>2004-08-31</t>
  </si>
  <si>
    <t>2004-09-30</t>
  </si>
  <si>
    <t>2004-10-31</t>
  </si>
  <si>
    <t>2004-11-30</t>
  </si>
  <si>
    <t>2004-12-31</t>
  </si>
  <si>
    <t>2005-01-31</t>
  </si>
  <si>
    <t>2005-02-28</t>
  </si>
  <si>
    <t>2005-03-31</t>
  </si>
  <si>
    <t>2005-04-30</t>
  </si>
  <si>
    <t>2005-05-31</t>
  </si>
  <si>
    <t>2005-06-30</t>
  </si>
  <si>
    <t>2005-07-31</t>
  </si>
  <si>
    <t>2005-08-31</t>
  </si>
  <si>
    <t>2005-09-30</t>
  </si>
  <si>
    <t>2005-10-31</t>
  </si>
  <si>
    <t>2005-11-30</t>
  </si>
  <si>
    <t>2005-12-31</t>
  </si>
  <si>
    <t>2006-01-31</t>
  </si>
  <si>
    <t>2006-02-28</t>
  </si>
  <si>
    <t>2006-03-31</t>
  </si>
  <si>
    <t>2006-04-30</t>
  </si>
  <si>
    <t>2006-05-31</t>
  </si>
  <si>
    <t>2006-06-30</t>
  </si>
  <si>
    <t>2006-07-31</t>
  </si>
  <si>
    <t>2006-08-31</t>
  </si>
  <si>
    <t>2006-09-30</t>
  </si>
  <si>
    <t>2006-10-31</t>
  </si>
  <si>
    <t>2006-11-30</t>
  </si>
  <si>
    <t>2006-12-31</t>
  </si>
  <si>
    <t>2007-01-31</t>
  </si>
  <si>
    <t>2007-02-28</t>
  </si>
  <si>
    <t>2007-03-31</t>
  </si>
  <si>
    <t>2007-04-30</t>
  </si>
  <si>
    <t>2007-05-31</t>
  </si>
  <si>
    <t>2007-06-30</t>
  </si>
  <si>
    <t>2007-07-31</t>
  </si>
  <si>
    <t>2007-08-31</t>
  </si>
  <si>
    <t>2007-09-30</t>
  </si>
  <si>
    <t>2007-10-31</t>
  </si>
  <si>
    <t>2007-11-30</t>
  </si>
  <si>
    <t>2007-12-31</t>
  </si>
  <si>
    <t>2008-01-31</t>
  </si>
  <si>
    <t>2008-02-29</t>
  </si>
  <si>
    <t>2008-03-31</t>
  </si>
  <si>
    <t>2008-04-30</t>
  </si>
  <si>
    <t>2008-05-31</t>
  </si>
  <si>
    <t>2008-06-30</t>
  </si>
  <si>
    <t>2008-07-31</t>
  </si>
  <si>
    <t>2008-08-31</t>
  </si>
  <si>
    <t>2008-09-30</t>
  </si>
  <si>
    <t>2008-10-31</t>
  </si>
  <si>
    <t>2008-11-30</t>
  </si>
  <si>
    <t>2008-12-31</t>
  </si>
  <si>
    <t>2009-01-31</t>
  </si>
  <si>
    <t>2009-02-28</t>
  </si>
  <si>
    <t>2009-03-31</t>
  </si>
  <si>
    <t>2009-04-30</t>
  </si>
  <si>
    <t>2009-05-31</t>
  </si>
  <si>
    <t>2009-06-30</t>
  </si>
  <si>
    <t>2009-07-31</t>
  </si>
  <si>
    <t>2009-08-31</t>
  </si>
  <si>
    <t>2009-09-30</t>
  </si>
  <si>
    <t>2009-10-31</t>
  </si>
  <si>
    <t>2009-11-30</t>
  </si>
  <si>
    <t>2009-12-31</t>
  </si>
  <si>
    <t>2010-01-31</t>
  </si>
  <si>
    <t>2010-02-28</t>
  </si>
  <si>
    <t>2010-03-31</t>
  </si>
  <si>
    <t>2010-04-30</t>
  </si>
  <si>
    <t>2010-05-31</t>
  </si>
  <si>
    <t>2010-06-30</t>
  </si>
  <si>
    <t>2010-07-31</t>
  </si>
  <si>
    <t>2010-08-31</t>
  </si>
  <si>
    <t>2010-09-30</t>
  </si>
  <si>
    <t>2010-10-31</t>
  </si>
  <si>
    <t>2010-11-30</t>
  </si>
  <si>
    <t>2010-12-31</t>
  </si>
  <si>
    <t>2011-01-31</t>
  </si>
  <si>
    <t>2011-02-28</t>
  </si>
  <si>
    <t>2011-03-31</t>
  </si>
  <si>
    <t>2011-04-30</t>
  </si>
  <si>
    <t>2011-05-31</t>
  </si>
  <si>
    <t>2011-06-30</t>
  </si>
  <si>
    <t>2011-07-31</t>
  </si>
  <si>
    <t>2011-08-31</t>
  </si>
  <si>
    <t>2011-09-30</t>
  </si>
  <si>
    <t>2011-10-31</t>
  </si>
  <si>
    <t>2011-11-30</t>
  </si>
  <si>
    <t>2011-12-31</t>
  </si>
  <si>
    <t>2012-01-31</t>
  </si>
  <si>
    <t>2012-02-29</t>
  </si>
  <si>
    <t>2012-03-31</t>
  </si>
  <si>
    <t>2012-04-30</t>
  </si>
  <si>
    <t>2012-05-31</t>
  </si>
  <si>
    <t>2012-06-30</t>
  </si>
  <si>
    <t>2012-07-31</t>
  </si>
  <si>
    <t>2012-08-31</t>
  </si>
  <si>
    <t>2012-09-30</t>
  </si>
  <si>
    <t>2012-10-31</t>
  </si>
  <si>
    <t>2012-11-30</t>
  </si>
  <si>
    <t>2012-12-31</t>
  </si>
  <si>
    <t>2013-01-31</t>
  </si>
  <si>
    <t>2013-02-28</t>
  </si>
  <si>
    <t>2013-03-31</t>
  </si>
  <si>
    <t>2013-04-30</t>
  </si>
  <si>
    <t>2013-05-31</t>
  </si>
  <si>
    <t>2013-06-30</t>
  </si>
  <si>
    <t>2013-07-31</t>
  </si>
  <si>
    <t>2013-08-31</t>
  </si>
  <si>
    <t>2013-09-30</t>
  </si>
  <si>
    <t>2013-10-31</t>
  </si>
  <si>
    <t>2013-11-30</t>
  </si>
  <si>
    <t>2013-12-31</t>
  </si>
  <si>
    <t>2014-01-31</t>
  </si>
  <si>
    <t>2014-02-28</t>
  </si>
  <si>
    <t>2014-03-31</t>
  </si>
  <si>
    <t>2014-04-30</t>
  </si>
  <si>
    <t>2014-05-31</t>
  </si>
  <si>
    <t>2014-06-30</t>
  </si>
  <si>
    <t>2014-07-31</t>
  </si>
  <si>
    <t>2014-08-31</t>
  </si>
  <si>
    <t>2014-09-30</t>
  </si>
  <si>
    <t>2014-10-31</t>
  </si>
  <si>
    <t>2014-11-30</t>
  </si>
  <si>
    <t>2014-12-31</t>
  </si>
  <si>
    <t>2015-01-31</t>
  </si>
  <si>
    <t>2015-02-28</t>
  </si>
  <si>
    <t>2015-03-31</t>
  </si>
  <si>
    <t>2015-04-30</t>
  </si>
  <si>
    <t>2015-05-31</t>
  </si>
  <si>
    <t>2015-06-30</t>
  </si>
  <si>
    <t>2015-07-31</t>
  </si>
  <si>
    <t>2015-08-31</t>
  </si>
  <si>
    <t>2015-09-30</t>
  </si>
  <si>
    <t>2015-10-31</t>
  </si>
  <si>
    <t>2015-11-30</t>
  </si>
  <si>
    <t>2015-12-31</t>
  </si>
  <si>
    <t>2016-01-31</t>
  </si>
  <si>
    <t>2016-02-29</t>
  </si>
  <si>
    <t>2016-03-31</t>
  </si>
  <si>
    <t>2016-04-30</t>
  </si>
  <si>
    <t>2016-05-31</t>
  </si>
  <si>
    <t>2016-06-30</t>
  </si>
  <si>
    <t>2016-07-31</t>
  </si>
  <si>
    <t>2016-08-31</t>
  </si>
  <si>
    <t>2016-09-30</t>
  </si>
  <si>
    <t>2016-10-31</t>
  </si>
  <si>
    <t>2016-11-30</t>
  </si>
  <si>
    <t>2016-12-31</t>
  </si>
  <si>
    <t>2017-01-31</t>
  </si>
  <si>
    <t>2017-02-28</t>
  </si>
  <si>
    <t>2017-03-31</t>
  </si>
  <si>
    <t>2017-04-30</t>
  </si>
  <si>
    <t>2017-05-31</t>
  </si>
  <si>
    <t>2017-06-30</t>
  </si>
  <si>
    <t>2017-07-31</t>
  </si>
  <si>
    <t>2017-08-31</t>
  </si>
  <si>
    <t>2017-09-30</t>
  </si>
  <si>
    <t>2017-10-31</t>
  </si>
  <si>
    <t>2017-11-30</t>
  </si>
  <si>
    <t>2017-12-31</t>
  </si>
  <si>
    <t>2018-01-31</t>
  </si>
  <si>
    <t>2018-02-28</t>
  </si>
  <si>
    <t>2018-03-31</t>
  </si>
  <si>
    <t>2018-04-30</t>
  </si>
  <si>
    <t>2018-05-31</t>
  </si>
  <si>
    <t>2018-06-30</t>
  </si>
  <si>
    <t>2018-07-31</t>
  </si>
  <si>
    <t>2018-08-31</t>
  </si>
  <si>
    <t>2018-09-30</t>
  </si>
  <si>
    <t>2018-10-31</t>
  </si>
  <si>
    <t>2018-11-30</t>
  </si>
  <si>
    <t>2018-12-31</t>
  </si>
  <si>
    <t>2019-01-31</t>
  </si>
  <si>
    <t>2019-02-28</t>
  </si>
  <si>
    <t>2019-03-31</t>
  </si>
  <si>
    <t>2019-04-30</t>
  </si>
  <si>
    <t>2019-05-31</t>
  </si>
  <si>
    <t>2019-06-30</t>
  </si>
  <si>
    <t>2019-07-31</t>
  </si>
  <si>
    <t>2019-08-31</t>
  </si>
  <si>
    <t>2019-09-30</t>
  </si>
  <si>
    <t>2019-10-31</t>
  </si>
  <si>
    <t>2019-11-30</t>
  </si>
  <si>
    <t>2019-12-31</t>
  </si>
  <si>
    <t>2020-01-31</t>
  </si>
  <si>
    <t>2020-02-29</t>
  </si>
  <si>
    <t>2020-03-31</t>
  </si>
  <si>
    <t>2020-04-30</t>
  </si>
  <si>
    <t>2020-05-31</t>
  </si>
  <si>
    <t>2020-06-30</t>
  </si>
  <si>
    <t>2020-07-31</t>
  </si>
  <si>
    <t>2020-08-31</t>
  </si>
  <si>
    <t>2020-09-30</t>
  </si>
  <si>
    <t>2020-10-31</t>
  </si>
  <si>
    <t>2020-11-30</t>
  </si>
  <si>
    <t>2020-12-31</t>
  </si>
  <si>
    <t>2021-01-31</t>
  </si>
  <si>
    <t>2021-02-28</t>
  </si>
  <si>
    <t>2021-03-31</t>
  </si>
  <si>
    <t>2021-04-30</t>
  </si>
  <si>
    <t>2021-05-31</t>
  </si>
  <si>
    <t>2021-06-30</t>
  </si>
  <si>
    <t>2021-07-31</t>
  </si>
  <si>
    <t>2021-08-31</t>
  </si>
  <si>
    <t>2021-09-30</t>
  </si>
  <si>
    <t>2021-10-31</t>
  </si>
  <si>
    <t>2021-11-30</t>
  </si>
  <si>
    <t>2021-12-31</t>
  </si>
  <si>
    <t>2022-01-31</t>
  </si>
  <si>
    <t>2022-02-28</t>
  </si>
  <si>
    <t>2022-03-31</t>
  </si>
  <si>
    <t>2022-04-30</t>
  </si>
  <si>
    <t>2022-05-31</t>
  </si>
  <si>
    <t>2022-06-30</t>
  </si>
  <si>
    <t>2022-07-31</t>
  </si>
  <si>
    <t>2022-08-31</t>
  </si>
  <si>
    <t>2022-09-30</t>
  </si>
  <si>
    <t>2022-10-31</t>
  </si>
  <si>
    <t>2022-11-30</t>
  </si>
  <si>
    <t>2022-12-31</t>
  </si>
  <si>
    <t>2023-01-31</t>
  </si>
  <si>
    <t>2023-02-28</t>
  </si>
  <si>
    <t>2023-03-31</t>
  </si>
  <si>
    <t>2023-04-30</t>
  </si>
  <si>
    <t>2023-05-31</t>
  </si>
  <si>
    <t>2023-06-30</t>
  </si>
  <si>
    <t>2023-07-31</t>
  </si>
  <si>
    <t>2023-08-31</t>
  </si>
  <si>
    <t>2023-09-30</t>
  </si>
  <si>
    <t>2023-10-31</t>
  </si>
  <si>
    <t>2023-11-30</t>
  </si>
  <si>
    <t>2023-12-31</t>
  </si>
  <si>
    <t>2024-01-31</t>
  </si>
  <si>
    <t>2024-02-29</t>
  </si>
  <si>
    <t>2024-03-31</t>
  </si>
  <si>
    <t>2024-04-30</t>
  </si>
  <si>
    <t>2024-05-31</t>
  </si>
  <si>
    <t>2024-06-30</t>
  </si>
  <si>
    <t>2024-07-31</t>
  </si>
  <si>
    <t>2024-08-31</t>
  </si>
  <si>
    <t>2024-09-30</t>
  </si>
  <si>
    <t>2024-10-31</t>
  </si>
  <si>
    <t>2024-11-30</t>
  </si>
  <si>
    <t>2024-12-31</t>
  </si>
  <si>
    <t>2025-01-31</t>
  </si>
  <si>
    <t>2025-02-28</t>
  </si>
  <si>
    <t>2025-03-31</t>
  </si>
  <si>
    <t>2025-04-30</t>
  </si>
  <si>
    <t>2025-05-31</t>
  </si>
  <si>
    <t>2025-06-30</t>
  </si>
  <si>
    <t>2025-07-31</t>
  </si>
  <si>
    <t>2025-08-31</t>
  </si>
  <si>
    <t>2025-09-30</t>
  </si>
  <si>
    <t>2025-10-31</t>
  </si>
  <si>
    <t>2025-11-30</t>
  </si>
  <si>
    <t>AAPL</t>
  </si>
  <si>
    <t>AMZN</t>
  </si>
  <si>
    <t>GOOG</t>
  </si>
  <si>
    <t>META</t>
  </si>
  <si>
    <t>MSFT</t>
  </si>
  <si>
    <t>NVDA</t>
  </si>
  <si>
    <t>TSLA</t>
  </si>
  <si>
    <t>2016-01-01</t>
  </si>
  <si>
    <t>2016-02-01</t>
  </si>
  <si>
    <t>2016-03-01</t>
  </si>
  <si>
    <t>2016-04-01</t>
  </si>
  <si>
    <t>2016-05-01</t>
  </si>
  <si>
    <t>2016-06-01</t>
  </si>
  <si>
    <t>2016-07-01</t>
  </si>
  <si>
    <t>2016-08-01</t>
  </si>
  <si>
    <t>2016-09-01</t>
  </si>
  <si>
    <t>2016-10-01</t>
  </si>
  <si>
    <t>2016-11-01</t>
  </si>
  <si>
    <t>2016-12-01</t>
  </si>
  <si>
    <t>2017-01-01</t>
  </si>
  <si>
    <t>2017-02-01</t>
  </si>
  <si>
    <t>2017-03-01</t>
  </si>
  <si>
    <t>2017-04-01</t>
  </si>
  <si>
    <t>2017-05-01</t>
  </si>
  <si>
    <t>2017-06-01</t>
  </si>
  <si>
    <t>2017-07-01</t>
  </si>
  <si>
    <t>2017-08-01</t>
  </si>
  <si>
    <t>2017-09-01</t>
  </si>
  <si>
    <t>2017-10-01</t>
  </si>
  <si>
    <t>2017-11-01</t>
  </si>
  <si>
    <t>2017-12-01</t>
  </si>
  <si>
    <t>2018-01-01</t>
  </si>
  <si>
    <t>2018-02-01</t>
  </si>
  <si>
    <t>2018-03-01</t>
  </si>
  <si>
    <t>2018-04-01</t>
  </si>
  <si>
    <t>2018-05-01</t>
  </si>
  <si>
    <t>2018-06-01</t>
  </si>
  <si>
    <t>2018-07-01</t>
  </si>
  <si>
    <t>2018-08-01</t>
  </si>
  <si>
    <t>2018-09-01</t>
  </si>
  <si>
    <t>2018-10-01</t>
  </si>
  <si>
    <t>2018-11-01</t>
  </si>
  <si>
    <t>2018-12-01</t>
  </si>
  <si>
    <t>2019-01-01</t>
  </si>
  <si>
    <t>2019-02-01</t>
  </si>
  <si>
    <t>2019-03-01</t>
  </si>
  <si>
    <t>2019-04-01</t>
  </si>
  <si>
    <t>2019-05-01</t>
  </si>
  <si>
    <t>2019-06-01</t>
  </si>
  <si>
    <t>2019-07-01</t>
  </si>
  <si>
    <t>2019-08-01</t>
  </si>
  <si>
    <t>2019-09-01</t>
  </si>
  <si>
    <t>2019-10-01</t>
  </si>
  <si>
    <t>2019-11-01</t>
  </si>
  <si>
    <t>2019-12-01</t>
  </si>
  <si>
    <t>2020-01-01</t>
  </si>
  <si>
    <t>2020-02-01</t>
  </si>
  <si>
    <t>2020-03-01</t>
  </si>
  <si>
    <t>2020-04-01</t>
  </si>
  <si>
    <t>2020-05-01</t>
  </si>
  <si>
    <t>2020-06-01</t>
  </si>
  <si>
    <t>2020-07-01</t>
  </si>
  <si>
    <t>2020-08-01</t>
  </si>
  <si>
    <t>2020-09-01</t>
  </si>
  <si>
    <t>2020-10-01</t>
  </si>
  <si>
    <t>2020-11-01</t>
  </si>
  <si>
    <t>2020-12-01</t>
  </si>
  <si>
    <t>2021-01-01</t>
  </si>
  <si>
    <t>2021-02-01</t>
  </si>
  <si>
    <t>2021-03-01</t>
  </si>
  <si>
    <t>2021-04-01</t>
  </si>
  <si>
    <t>2021-05-01</t>
  </si>
  <si>
    <t>2021-06-01</t>
  </si>
  <si>
    <t>2021-07-01</t>
  </si>
  <si>
    <t>2021-08-01</t>
  </si>
  <si>
    <t>2021-09-01</t>
  </si>
  <si>
    <t>2021-10-01</t>
  </si>
  <si>
    <t>2021-11-01</t>
  </si>
  <si>
    <t>2021-12-01</t>
  </si>
  <si>
    <t>2022-01-01</t>
  </si>
  <si>
    <t>2022-02-01</t>
  </si>
  <si>
    <t>2022-03-01</t>
  </si>
  <si>
    <t>2022-04-01</t>
  </si>
  <si>
    <t>2022-05-01</t>
  </si>
  <si>
    <t>2022-06-01</t>
  </si>
  <si>
    <t>2022-07-01</t>
  </si>
  <si>
    <t>2022-08-01</t>
  </si>
  <si>
    <t>2022-09-01</t>
  </si>
  <si>
    <t>2022-10-01</t>
  </si>
  <si>
    <t>2022-11-01</t>
  </si>
  <si>
    <t>2022-12-01</t>
  </si>
  <si>
    <t>2023-01-01</t>
  </si>
  <si>
    <t>2023-02-01</t>
  </si>
  <si>
    <t>2023-03-01</t>
  </si>
  <si>
    <t>2023-04-01</t>
  </si>
  <si>
    <t>2023-05-01</t>
  </si>
  <si>
    <t>2023-06-01</t>
  </si>
  <si>
    <t>2023-07-01</t>
  </si>
  <si>
    <t>2023-08-01</t>
  </si>
  <si>
    <t>2023-09-01</t>
  </si>
  <si>
    <t>2023-10-01</t>
  </si>
  <si>
    <t>2023-11-01</t>
  </si>
  <si>
    <t>2023-12-01</t>
  </si>
  <si>
    <t>2024-01-01</t>
  </si>
  <si>
    <t>2024-02-01</t>
  </si>
  <si>
    <t>2024-03-01</t>
  </si>
  <si>
    <t>2024-04-01</t>
  </si>
  <si>
    <t>2024-05-01</t>
  </si>
  <si>
    <t>2024-06-01</t>
  </si>
  <si>
    <t>2024-07-01</t>
  </si>
  <si>
    <t>2024-08-01</t>
  </si>
  <si>
    <t>2024-09-01</t>
  </si>
  <si>
    <t>2024-10-01</t>
  </si>
  <si>
    <t>2024-11-01</t>
  </si>
  <si>
    <t>2024-12-01</t>
  </si>
  <si>
    <t>2025-01-01</t>
  </si>
  <si>
    <t>2025-02-01</t>
  </si>
  <si>
    <t>2025-03-01</t>
  </si>
  <si>
    <t>2025-04-01</t>
  </si>
  <si>
    <t>2025-05-01</t>
  </si>
  <si>
    <t>2025-06-01</t>
  </si>
  <si>
    <t>2025-07-01</t>
  </si>
  <si>
    <t>2025-08-01</t>
  </si>
  <si>
    <t>2025-09-01</t>
  </si>
  <si>
    <t>2025-10-01</t>
  </si>
  <si>
    <t>2025-11-01</t>
  </si>
  <si>
    <t>2025-12-01</t>
  </si>
  <si>
    <t>NVDA - Rf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</si>
  <si>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</si>
  <si>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</si>
  <si>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</si>
  <si>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</si>
  <si>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</si>
  <si>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</si>
  <si>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</si>
  <si>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</si>
  <si>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</si>
  <si>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</si>
  <si>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</si>
  <si>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</si>
  <si>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</si>
  <si>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</si>
  <si>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</si>
  <si>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</si>
  <si>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</si>
  <si>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</si>
  <si>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</si>
  <si>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</si>
  <si>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</si>
  <si>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</si>
  <si>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</si>
  <si>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</si>
  <si>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Q1.1</t>
  </si>
  <si>
    <t>Alpha</t>
  </si>
  <si>
    <t>Market beta</t>
  </si>
  <si>
    <t>Q1.2</t>
  </si>
  <si>
    <t>Alpha pvalue</t>
  </si>
  <si>
    <t>Significance level</t>
  </si>
  <si>
    <t>Alpha pvalue is smaller than significance level, and alpha is positive, so we have significant evidence of NVDA being UNDERPRICED</t>
  </si>
  <si>
    <t>Q1.3</t>
  </si>
  <si>
    <t>&lt;---- % of total variance of NVDA that is SYSTEMATIC (non-diversifiable)</t>
  </si>
  <si>
    <t>% of variance that is diversifiable (idiosyncratic)</t>
  </si>
  <si>
    <t>Q1.4</t>
  </si>
  <si>
    <t>Total variance (of NVDA excess returns)</t>
  </si>
  <si>
    <t>Idiosyncratic variance</t>
  </si>
  <si>
    <t>Q1.5</t>
  </si>
  <si>
    <t>Risk premia</t>
  </si>
  <si>
    <t>Factor betas</t>
  </si>
  <si>
    <t>Rf</t>
  </si>
  <si>
    <t>Cost of equity capital</t>
  </si>
  <si>
    <t>Annualized cost of equity capital</t>
  </si>
  <si>
    <t>Q1.6</t>
  </si>
  <si>
    <t>After tax cost of debt</t>
  </si>
  <si>
    <t>Leverage ratio (D/ (D+E))</t>
  </si>
  <si>
    <t>WACC</t>
  </si>
  <si>
    <t>Rd * (1-Tc)</t>
  </si>
  <si>
    <t>Q2.1</t>
  </si>
  <si>
    <t>Settlement date</t>
  </si>
  <si>
    <t xml:space="preserve">Maturity </t>
  </si>
  <si>
    <t>Coupon rate</t>
  </si>
  <si>
    <t>YTM</t>
  </si>
  <si>
    <t>Redemption</t>
  </si>
  <si>
    <t>Frequency</t>
  </si>
  <si>
    <t xml:space="preserve">Par value </t>
  </si>
  <si>
    <t>Day counting</t>
  </si>
  <si>
    <t>Actual / 365</t>
  </si>
  <si>
    <t>Q2.2</t>
  </si>
  <si>
    <t>Q2.3</t>
  </si>
  <si>
    <t>Invoice = Clean + Accrued Interest</t>
  </si>
  <si>
    <t>Days since last coupon</t>
  </si>
  <si>
    <t>Days between coupon payments</t>
  </si>
  <si>
    <t>Coupon payment</t>
  </si>
  <si>
    <t>Accrued interest</t>
  </si>
  <si>
    <t>Accrued interest % of par</t>
  </si>
  <si>
    <t>Invoice price (dirty)</t>
  </si>
  <si>
    <t>Bond price (flat/clean)</t>
  </si>
  <si>
    <t>Invoice price $</t>
  </si>
  <si>
    <t>Q2.4</t>
  </si>
  <si>
    <t>Coupon reinvestment rate</t>
  </si>
  <si>
    <t>Componding periods left</t>
  </si>
  <si>
    <t>Proceeds from coupons</t>
  </si>
  <si>
    <t>Total proceeds at maturity</t>
  </si>
  <si>
    <t>Price today (in $)</t>
  </si>
  <si>
    <t>Total gross return</t>
  </si>
  <si>
    <t xml:space="preserve">Return per period </t>
  </si>
  <si>
    <t>Return per year</t>
  </si>
  <si>
    <t>Q2.5</t>
  </si>
  <si>
    <t>Modified duration</t>
  </si>
  <si>
    <t>Q2.6</t>
  </si>
  <si>
    <t>Change in YTM</t>
  </si>
  <si>
    <t>Pct change in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</si>
</sst>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0" fillId="0" borderId="3" xfId="0" applyBorder="1"/>
    <xf numFmtId="0" fontId="4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Continuous"/>
    </xf>
    <xf numFmtId="0" fontId="0" fillId="2" borderId="0" xfId="0" applyFill="1"/>
    <xf numFmtId="0" fontId="3" fillId="0" borderId="0" xfId="0" applyFont="1"/>
    <xf numFmtId="0" fontId="3" fillId="2" borderId="0" xfId="0" applyFont="1" applyFill="1"/>
    <xf numFmtId="14" fontId="0" fillId="0" borderId="0" xfId="0" applyNumberForma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3" fillId="0" borderId="0" xfId="0" applyFont="1" applyAlignment="1">
      <alignment horizontal="left"/>
    </xf>
    <xf numFmtId="0" fontId="3" fillId="2" borderId="0" xfId="0" applyFont="1" applyFill="1" applyAlignment="1">
      <alignment horizontal="left"/>
    </xf>
    <xf numFmtId="8" fontId="0" fillId="0" borderId="0" xfId="0" applyNumberFormat="1"/>
    <xf numFmtId="44" fontId="0" fillId="0" borderId="0" xfId="1" applyFont="1"/>
    <xf numFmtId="0" fontId="3" fillId="3" borderId="0" xfId="0" applyFont="1" applyFill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94"/>
  <sheetViews>
    <sheetView topLeftCell="A1163" workbookViewId="0">
      <selection activeCell="B1" sqref="B1:D1048576"/>
    </sheetView>
  </sheetViews>
  <sheetFormatPr defaultRowHeight="14.4" x14ac:dyDescent="0.55000000000000004"/>
  <sheetData>
    <row r="1" spans="1:5" x14ac:dyDescent="0.5500000000000000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55000000000000004">
      <c r="A2" s="1" t="s">
        <v>5</v>
      </c>
      <c r="B2">
        <v>2.8899999999999999E-2</v>
      </c>
      <c r="C2">
        <v>-2.5499999999999998E-2</v>
      </c>
      <c r="D2">
        <v>-2.3900000000000001E-2</v>
      </c>
      <c r="E2">
        <v>2.2000000000000001E-3</v>
      </c>
    </row>
    <row r="3" spans="1:5" x14ac:dyDescent="0.55000000000000004">
      <c r="A3" s="1" t="s">
        <v>6</v>
      </c>
      <c r="B3">
        <v>2.64E-2</v>
      </c>
      <c r="C3">
        <v>-1.14E-2</v>
      </c>
      <c r="D3">
        <v>3.8100000000000002E-2</v>
      </c>
      <c r="E3">
        <v>2.5000000000000001E-3</v>
      </c>
    </row>
    <row r="4" spans="1:5" x14ac:dyDescent="0.55000000000000004">
      <c r="A4" s="1" t="s">
        <v>7</v>
      </c>
      <c r="B4">
        <v>3.8E-3</v>
      </c>
      <c r="C4">
        <v>-1.3599999999999999E-2</v>
      </c>
      <c r="D4">
        <v>5.0000000000000001E-4</v>
      </c>
      <c r="E4">
        <v>2.3E-3</v>
      </c>
    </row>
    <row r="5" spans="1:5" x14ac:dyDescent="0.55000000000000004">
      <c r="A5" s="1" t="s">
        <v>8</v>
      </c>
      <c r="B5">
        <v>-3.27E-2</v>
      </c>
      <c r="C5">
        <v>-1.4E-3</v>
      </c>
      <c r="D5">
        <v>8.199999999999999E-3</v>
      </c>
      <c r="E5">
        <v>3.2000000000000002E-3</v>
      </c>
    </row>
    <row r="6" spans="1:5" x14ac:dyDescent="0.55000000000000004">
      <c r="A6" s="1" t="s">
        <v>9</v>
      </c>
      <c r="B6">
        <v>2.5399999999999999E-2</v>
      </c>
      <c r="C6">
        <v>-1.1000000000000001E-3</v>
      </c>
      <c r="D6">
        <v>-6.1000000000000004E-3</v>
      </c>
      <c r="E6">
        <v>3.0999999999999999E-3</v>
      </c>
    </row>
    <row r="7" spans="1:5" x14ac:dyDescent="0.55000000000000004">
      <c r="A7" s="1" t="s">
        <v>10</v>
      </c>
      <c r="B7">
        <v>2.6200000000000001E-2</v>
      </c>
      <c r="C7">
        <v>-7.000000000000001E-4</v>
      </c>
      <c r="D7">
        <v>5.9999999999999995E-4</v>
      </c>
      <c r="E7">
        <v>2.8E-3</v>
      </c>
    </row>
    <row r="8" spans="1:5" x14ac:dyDescent="0.55000000000000004">
      <c r="A8" s="1" t="s">
        <v>11</v>
      </c>
      <c r="B8">
        <v>-5.0000000000000001E-4</v>
      </c>
      <c r="C8">
        <v>-3.2000000000000002E-3</v>
      </c>
      <c r="D8">
        <v>4.58E-2</v>
      </c>
      <c r="E8">
        <v>2.5000000000000001E-3</v>
      </c>
    </row>
    <row r="9" spans="1:5" x14ac:dyDescent="0.55000000000000004">
      <c r="A9" s="1" t="s">
        <v>12</v>
      </c>
      <c r="B9">
        <v>4.1700000000000001E-2</v>
      </c>
      <c r="C9">
        <v>7.000000000000001E-4</v>
      </c>
      <c r="D9">
        <v>2.7199999999999998E-2</v>
      </c>
      <c r="E9">
        <v>2.5999999999999999E-3</v>
      </c>
    </row>
    <row r="10" spans="1:5" x14ac:dyDescent="0.55000000000000004">
      <c r="A10" s="1" t="s">
        <v>13</v>
      </c>
      <c r="B10">
        <v>1.4E-3</v>
      </c>
      <c r="C10">
        <v>-1.77E-2</v>
      </c>
      <c r="D10">
        <v>-2.3800000000000002E-2</v>
      </c>
      <c r="E10">
        <v>3.0000000000000001E-3</v>
      </c>
    </row>
    <row r="11" spans="1:5" x14ac:dyDescent="0.55000000000000004">
      <c r="A11" s="1" t="s">
        <v>14</v>
      </c>
      <c r="B11">
        <v>4.6999999999999993E-3</v>
      </c>
      <c r="C11">
        <v>3.8999999999999998E-3</v>
      </c>
      <c r="D11">
        <v>6.5000000000000006E-3</v>
      </c>
      <c r="E11">
        <v>2.5000000000000001E-3</v>
      </c>
    </row>
    <row r="12" spans="1:5" x14ac:dyDescent="0.55000000000000004">
      <c r="A12" s="1" t="s">
        <v>15</v>
      </c>
      <c r="B12">
        <v>5.45E-2</v>
      </c>
      <c r="C12">
        <v>1.55E-2</v>
      </c>
      <c r="D12">
        <v>4.8000000000000001E-2</v>
      </c>
      <c r="E12">
        <v>3.0000000000000001E-3</v>
      </c>
    </row>
    <row r="13" spans="1:5" x14ac:dyDescent="0.55000000000000004">
      <c r="A13" s="1" t="s">
        <v>16</v>
      </c>
      <c r="B13">
        <v>-2.3800000000000002E-2</v>
      </c>
      <c r="C13">
        <v>5.1000000000000004E-3</v>
      </c>
      <c r="D13">
        <v>-1.72E-2</v>
      </c>
      <c r="E13">
        <v>2.5999999999999999E-3</v>
      </c>
    </row>
    <row r="14" spans="1:5" x14ac:dyDescent="0.55000000000000004">
      <c r="A14" s="1" t="s">
        <v>17</v>
      </c>
      <c r="B14">
        <v>7.2599999999999998E-2</v>
      </c>
      <c r="C14">
        <v>-3.27E-2</v>
      </c>
      <c r="D14">
        <v>-1.1299999999999999E-2</v>
      </c>
      <c r="E14">
        <v>3.0000000000000001E-3</v>
      </c>
    </row>
    <row r="15" spans="1:5" x14ac:dyDescent="0.55000000000000004">
      <c r="A15" s="1" t="s">
        <v>18</v>
      </c>
      <c r="B15">
        <v>1.9900000000000001E-2</v>
      </c>
      <c r="C15">
        <v>-7.7000000000000002E-3</v>
      </c>
      <c r="D15">
        <v>-3.85E-2</v>
      </c>
      <c r="E15">
        <v>2.8E-3</v>
      </c>
    </row>
    <row r="16" spans="1:5" x14ac:dyDescent="0.55000000000000004">
      <c r="A16" s="1" t="s">
        <v>19</v>
      </c>
      <c r="B16">
        <v>4.7699999999999992E-2</v>
      </c>
      <c r="C16">
        <v>-3.5999999999999997E-2</v>
      </c>
      <c r="D16">
        <v>-5.6999999999999993E-3</v>
      </c>
      <c r="E16">
        <v>2.0999999999999999E-3</v>
      </c>
    </row>
    <row r="17" spans="1:5" x14ac:dyDescent="0.55000000000000004">
      <c r="A17" s="1" t="s">
        <v>20</v>
      </c>
      <c r="B17">
        <v>-4.2900000000000001E-2</v>
      </c>
      <c r="C17">
        <v>2.0299999999999999E-2</v>
      </c>
      <c r="D17">
        <v>-4.4699999999999997E-2</v>
      </c>
      <c r="E17">
        <v>2.5000000000000001E-3</v>
      </c>
    </row>
    <row r="18" spans="1:5" x14ac:dyDescent="0.55000000000000004">
      <c r="A18" s="1" t="s">
        <v>21</v>
      </c>
      <c r="B18">
        <v>6.5199999999999994E-2</v>
      </c>
      <c r="C18">
        <v>2.7799999999999998E-2</v>
      </c>
      <c r="D18">
        <v>-8.0000000000000004E-4</v>
      </c>
      <c r="E18">
        <v>2.0999999999999999E-3</v>
      </c>
    </row>
    <row r="19" spans="1:5" x14ac:dyDescent="0.55000000000000004">
      <c r="A19" s="1" t="s">
        <v>22</v>
      </c>
      <c r="B19">
        <v>2.0899999999999998E-2</v>
      </c>
      <c r="C19">
        <v>9.7999999999999997E-3</v>
      </c>
      <c r="D19">
        <v>-1.12E-2</v>
      </c>
      <c r="E19">
        <v>2.2000000000000001E-3</v>
      </c>
    </row>
    <row r="20" spans="1:5" x14ac:dyDescent="0.55000000000000004">
      <c r="A20" s="1" t="s">
        <v>23</v>
      </c>
      <c r="B20">
        <v>-5.6999999999999993E-3</v>
      </c>
      <c r="C20">
        <v>4.2000000000000003E-2</v>
      </c>
      <c r="D20">
        <v>-7.1000000000000004E-3</v>
      </c>
      <c r="E20">
        <v>2.5000000000000001E-3</v>
      </c>
    </row>
    <row r="21" spans="1:5" x14ac:dyDescent="0.55000000000000004">
      <c r="A21" s="1" t="s">
        <v>24</v>
      </c>
      <c r="B21">
        <v>-1.6899999999999998E-2</v>
      </c>
      <c r="C21">
        <v>-2.06E-2</v>
      </c>
      <c r="D21">
        <v>-6.4000000000000003E-3</v>
      </c>
      <c r="E21">
        <v>3.3E-3</v>
      </c>
    </row>
    <row r="22" spans="1:5" x14ac:dyDescent="0.55000000000000004">
      <c r="A22" s="1" t="s">
        <v>25</v>
      </c>
      <c r="B22">
        <v>8.7899999999999992E-2</v>
      </c>
      <c r="C22">
        <v>-3.8E-3</v>
      </c>
      <c r="D22">
        <v>-1.11E-2</v>
      </c>
      <c r="E22">
        <v>2.8999999999999998E-3</v>
      </c>
    </row>
    <row r="23" spans="1:5" x14ac:dyDescent="0.55000000000000004">
      <c r="A23" s="1" t="s">
        <v>26</v>
      </c>
      <c r="B23">
        <v>4.2500000000000003E-2</v>
      </c>
      <c r="C23">
        <v>4.1399999999999999E-2</v>
      </c>
      <c r="D23">
        <v>3.2500000000000001E-2</v>
      </c>
      <c r="E23">
        <v>2.2000000000000001E-3</v>
      </c>
    </row>
    <row r="24" spans="1:5" x14ac:dyDescent="0.55000000000000004">
      <c r="A24" s="1" t="s">
        <v>27</v>
      </c>
      <c r="B24">
        <v>1.52E-2</v>
      </c>
      <c r="C24">
        <v>2.7E-2</v>
      </c>
      <c r="D24">
        <v>-0.03</v>
      </c>
      <c r="E24">
        <v>3.2000000000000002E-3</v>
      </c>
    </row>
    <row r="25" spans="1:5" x14ac:dyDescent="0.55000000000000004">
      <c r="A25" s="1" t="s">
        <v>28</v>
      </c>
      <c r="B25">
        <v>-4.9000000000000002E-2</v>
      </c>
      <c r="C25">
        <v>-3.7599999999999988E-2</v>
      </c>
      <c r="D25">
        <v>2.8E-3</v>
      </c>
      <c r="E25">
        <v>3.0999999999999999E-3</v>
      </c>
    </row>
    <row r="26" spans="1:5" x14ac:dyDescent="0.55000000000000004">
      <c r="A26" s="1" t="s">
        <v>29</v>
      </c>
      <c r="B26">
        <v>6.3E-3</v>
      </c>
      <c r="C26">
        <v>-1.3599999999999999E-2</v>
      </c>
      <c r="D26">
        <v>-5.4000000000000003E-3</v>
      </c>
      <c r="E26">
        <v>3.2000000000000002E-3</v>
      </c>
    </row>
    <row r="27" spans="1:5" x14ac:dyDescent="0.55000000000000004">
      <c r="A27" s="1" t="s">
        <v>30</v>
      </c>
      <c r="B27">
        <v>6.6900000000000001E-2</v>
      </c>
      <c r="C27">
        <v>-2.0400000000000001E-2</v>
      </c>
      <c r="D27">
        <v>-2.1299999999999999E-2</v>
      </c>
      <c r="E27">
        <v>3.2000000000000002E-3</v>
      </c>
    </row>
    <row r="28" spans="1:5" x14ac:dyDescent="0.55000000000000004">
      <c r="A28" s="1" t="s">
        <v>31</v>
      </c>
      <c r="B28">
        <v>2.87E-2</v>
      </c>
      <c r="C28">
        <v>2.4E-2</v>
      </c>
      <c r="D28">
        <v>8.3999999999999995E-3</v>
      </c>
      <c r="E28">
        <v>2.7000000000000001E-3</v>
      </c>
    </row>
    <row r="29" spans="1:5" x14ac:dyDescent="0.55000000000000004">
      <c r="A29" s="1" t="s">
        <v>32</v>
      </c>
      <c r="B29">
        <v>1.3100000000000001E-2</v>
      </c>
      <c r="C29">
        <v>2.24E-2</v>
      </c>
      <c r="D29">
        <v>-2.1399999999999999E-2</v>
      </c>
      <c r="E29">
        <v>4.0999999999999986E-3</v>
      </c>
    </row>
    <row r="30" spans="1:5" x14ac:dyDescent="0.55000000000000004">
      <c r="A30" s="1" t="s">
        <v>33</v>
      </c>
      <c r="B30">
        <v>0.1182</v>
      </c>
      <c r="C30">
        <v>-1.8200000000000001E-2</v>
      </c>
      <c r="D30">
        <v>2.6499999999999999E-2</v>
      </c>
      <c r="E30">
        <v>3.8E-3</v>
      </c>
    </row>
    <row r="31" spans="1:5" x14ac:dyDescent="0.55000000000000004">
      <c r="A31" s="1" t="s">
        <v>34</v>
      </c>
      <c r="B31">
        <v>4.0000000000000001E-3</v>
      </c>
      <c r="C31">
        <v>-9.300000000000001E-3</v>
      </c>
      <c r="D31">
        <v>-5.1999999999999998E-3</v>
      </c>
      <c r="E31">
        <v>5.9999999999999995E-4</v>
      </c>
    </row>
    <row r="32" spans="1:5" x14ac:dyDescent="0.55000000000000004">
      <c r="A32" s="1" t="s">
        <v>35</v>
      </c>
      <c r="B32">
        <v>4.6600000000000003E-2</v>
      </c>
      <c r="C32">
        <v>-3.3500000000000002E-2</v>
      </c>
      <c r="D32">
        <v>-1.2200000000000001E-2</v>
      </c>
      <c r="E32">
        <v>3.3999999999999998E-3</v>
      </c>
    </row>
    <row r="33" spans="1:5" x14ac:dyDescent="0.55000000000000004">
      <c r="A33" s="1" t="s">
        <v>36</v>
      </c>
      <c r="B33">
        <v>-3.3999999999999998E-3</v>
      </c>
      <c r="C33">
        <v>-3.3E-3</v>
      </c>
      <c r="D33">
        <v>1.66E-2</v>
      </c>
      <c r="E33">
        <v>3.5999999999999999E-3</v>
      </c>
    </row>
    <row r="34" spans="1:5" x14ac:dyDescent="0.55000000000000004">
      <c r="A34" s="1" t="s">
        <v>37</v>
      </c>
      <c r="B34">
        <v>-8.5000000000000006E-3</v>
      </c>
      <c r="C34">
        <v>-4.9099999999999998E-2</v>
      </c>
      <c r="D34">
        <v>1.5699999999999999E-2</v>
      </c>
      <c r="E34">
        <v>3.3999999999999998E-3</v>
      </c>
    </row>
    <row r="35" spans="1:5" x14ac:dyDescent="0.55000000000000004">
      <c r="A35" s="1" t="s">
        <v>38</v>
      </c>
      <c r="B35">
        <v>1.47E-2</v>
      </c>
      <c r="C35">
        <v>-1.12E-2</v>
      </c>
      <c r="D35">
        <v>9.300000000000001E-3</v>
      </c>
      <c r="E35">
        <v>3.5999999999999999E-3</v>
      </c>
    </row>
    <row r="36" spans="1:5" x14ac:dyDescent="0.55000000000000004">
      <c r="A36" s="1" t="s">
        <v>39</v>
      </c>
      <c r="B36">
        <v>-6.3799999999999996E-2</v>
      </c>
      <c r="C36">
        <v>-5.4399999999999997E-2</v>
      </c>
      <c r="D36">
        <v>-1.52E-2</v>
      </c>
      <c r="E36">
        <v>4.4000000000000003E-3</v>
      </c>
    </row>
    <row r="37" spans="1:5" x14ac:dyDescent="0.55000000000000004">
      <c r="A37" s="1" t="s">
        <v>40</v>
      </c>
      <c r="B37">
        <v>9.6999999999999989E-2</v>
      </c>
      <c r="C37">
        <v>-2.1399999999999999E-2</v>
      </c>
      <c r="D37">
        <v>-2.7400000000000001E-2</v>
      </c>
      <c r="E37">
        <v>5.1999999999999998E-3</v>
      </c>
    </row>
    <row r="38" spans="1:5" x14ac:dyDescent="0.55000000000000004">
      <c r="A38" s="1" t="s">
        <v>41</v>
      </c>
      <c r="B38">
        <v>4.4800000000000013E-2</v>
      </c>
      <c r="C38">
        <v>-3.8699999999999998E-2</v>
      </c>
      <c r="D38">
        <v>2.6700000000000002E-2</v>
      </c>
      <c r="E38">
        <v>3.3E-3</v>
      </c>
    </row>
    <row r="39" spans="1:5" x14ac:dyDescent="0.55000000000000004">
      <c r="A39" s="1" t="s">
        <v>42</v>
      </c>
      <c r="B39">
        <v>8.14E-2</v>
      </c>
      <c r="C39">
        <v>-9.7500000000000003E-2</v>
      </c>
      <c r="D39">
        <v>3.2000000000000002E-3</v>
      </c>
      <c r="E39">
        <v>4.0000000000000001E-3</v>
      </c>
    </row>
    <row r="40" spans="1:5" x14ac:dyDescent="0.55000000000000004">
      <c r="A40" s="1" t="s">
        <v>43</v>
      </c>
      <c r="B40">
        <v>-5.45E-2</v>
      </c>
      <c r="C40">
        <v>1.34E-2</v>
      </c>
      <c r="D40">
        <v>-7.9000000000000008E-3</v>
      </c>
      <c r="E40">
        <v>3.5000000000000001E-3</v>
      </c>
    </row>
    <row r="41" spans="1:5" x14ac:dyDescent="0.55000000000000004">
      <c r="A41" s="1" t="s">
        <v>44</v>
      </c>
      <c r="B41">
        <v>-0.20069999999999999</v>
      </c>
      <c r="C41">
        <v>-4.9500000000000002E-2</v>
      </c>
      <c r="D41">
        <v>7.5399999999999995E-2</v>
      </c>
      <c r="E41">
        <v>4.5999999999999999E-3</v>
      </c>
    </row>
    <row r="42" spans="1:5" x14ac:dyDescent="0.55000000000000004">
      <c r="A42" s="1" t="s">
        <v>45</v>
      </c>
      <c r="B42">
        <v>-0.12870000000000001</v>
      </c>
      <c r="C42">
        <v>-8.8000000000000005E-3</v>
      </c>
      <c r="D42">
        <v>5.0500000000000003E-2</v>
      </c>
      <c r="E42">
        <v>3.7000000000000002E-3</v>
      </c>
    </row>
    <row r="43" spans="1:5" x14ac:dyDescent="0.55000000000000004">
      <c r="A43" s="1" t="s">
        <v>46</v>
      </c>
      <c r="B43">
        <v>1.2800000000000001E-2</v>
      </c>
      <c r="C43">
        <v>-4.0999999999999988E-2</v>
      </c>
      <c r="D43">
        <v>-1.4E-3</v>
      </c>
      <c r="E43">
        <v>3.7000000000000002E-3</v>
      </c>
    </row>
    <row r="44" spans="1:5" x14ac:dyDescent="0.55000000000000004">
      <c r="A44" s="1" t="s">
        <v>47</v>
      </c>
      <c r="B44">
        <v>5.6099999999999997E-2</v>
      </c>
      <c r="C44">
        <v>3.49E-2</v>
      </c>
      <c r="D44">
        <v>-1.03E-2</v>
      </c>
      <c r="E44">
        <v>1.4E-3</v>
      </c>
    </row>
    <row r="45" spans="1:5" x14ac:dyDescent="0.55000000000000004">
      <c r="A45" s="1" t="s">
        <v>48</v>
      </c>
      <c r="B45">
        <v>2.5000000000000001E-2</v>
      </c>
      <c r="C45">
        <v>2.8E-3</v>
      </c>
      <c r="D45">
        <v>2.8E-3</v>
      </c>
      <c r="E45">
        <v>3.0000000000000001E-3</v>
      </c>
    </row>
    <row r="46" spans="1:5" x14ac:dyDescent="0.55000000000000004">
      <c r="A46" s="1" t="s">
        <v>49</v>
      </c>
      <c r="B46">
        <v>7.0900000000000005E-2</v>
      </c>
      <c r="C46">
        <v>3.39E-2</v>
      </c>
      <c r="D46">
        <v>3.0000000000000001E-3</v>
      </c>
      <c r="E46">
        <v>3.5000000000000001E-3</v>
      </c>
    </row>
    <row r="47" spans="1:5" x14ac:dyDescent="0.55000000000000004">
      <c r="A47" s="1" t="s">
        <v>50</v>
      </c>
      <c r="B47">
        <v>-2.0500000000000001E-2</v>
      </c>
      <c r="C47">
        <v>-3.5000000000000001E-3</v>
      </c>
      <c r="D47">
        <v>-3.7000000000000002E-3</v>
      </c>
      <c r="E47">
        <v>2.0999999999999999E-3</v>
      </c>
    </row>
    <row r="48" spans="1:5" x14ac:dyDescent="0.55000000000000004">
      <c r="A48" s="1" t="s">
        <v>51</v>
      </c>
      <c r="B48">
        <v>-1.66E-2</v>
      </c>
      <c r="C48">
        <v>-2.1000000000000001E-2</v>
      </c>
      <c r="D48">
        <v>-7.4000000000000003E-3</v>
      </c>
      <c r="E48">
        <v>2.5999999999999999E-3</v>
      </c>
    </row>
    <row r="49" spans="1:5" x14ac:dyDescent="0.55000000000000004">
      <c r="A49" s="1" t="s">
        <v>52</v>
      </c>
      <c r="B49">
        <v>-0.1608</v>
      </c>
      <c r="C49">
        <v>-3.5900000000000001E-2</v>
      </c>
      <c r="D49">
        <v>2.4E-2</v>
      </c>
      <c r="E49">
        <v>2.7000000000000001E-3</v>
      </c>
    </row>
    <row r="50" spans="1:5" x14ac:dyDescent="0.55000000000000004">
      <c r="A50" s="1" t="s">
        <v>53</v>
      </c>
      <c r="B50">
        <v>4.1200000000000001E-2</v>
      </c>
      <c r="C50">
        <v>-2.7000000000000001E-3</v>
      </c>
      <c r="D50">
        <v>-1.7000000000000001E-2</v>
      </c>
      <c r="E50">
        <v>2E-3</v>
      </c>
    </row>
    <row r="51" spans="1:5" x14ac:dyDescent="0.55000000000000004">
      <c r="A51" s="1" t="s">
        <v>54</v>
      </c>
      <c r="B51">
        <v>3.0000000000000001E-3</v>
      </c>
      <c r="C51">
        <v>-2.1600000000000001E-2</v>
      </c>
      <c r="D51">
        <v>-5.8999999999999999E-3</v>
      </c>
      <c r="E51">
        <v>8.9999999999999998E-4</v>
      </c>
    </row>
    <row r="52" spans="1:5" x14ac:dyDescent="0.55000000000000004">
      <c r="A52" s="1" t="s">
        <v>55</v>
      </c>
      <c r="B52">
        <v>-0.12809999999999999</v>
      </c>
      <c r="C52">
        <v>-2.41E-2</v>
      </c>
      <c r="D52">
        <v>-5.0900000000000001E-2</v>
      </c>
      <c r="E52">
        <v>2.2000000000000001E-3</v>
      </c>
    </row>
    <row r="53" spans="1:5" x14ac:dyDescent="0.55000000000000004">
      <c r="A53" s="1" t="s">
        <v>56</v>
      </c>
      <c r="B53">
        <v>-8.7799999999999989E-2</v>
      </c>
      <c r="C53">
        <v>-2E-3</v>
      </c>
      <c r="D53">
        <v>-1.09E-2</v>
      </c>
      <c r="E53">
        <v>8.9999999999999998E-4</v>
      </c>
    </row>
    <row r="54" spans="1:5" x14ac:dyDescent="0.55000000000000004">
      <c r="A54" s="1" t="s">
        <v>57</v>
      </c>
      <c r="B54">
        <v>-3.04E-2</v>
      </c>
      <c r="C54">
        <v>2.46E-2</v>
      </c>
      <c r="D54">
        <v>-3.8100000000000002E-2</v>
      </c>
      <c r="E54">
        <v>1.2999999999999999E-3</v>
      </c>
    </row>
    <row r="55" spans="1:5" x14ac:dyDescent="0.55000000000000004">
      <c r="A55" s="1" t="s">
        <v>58</v>
      </c>
      <c r="B55">
        <v>-7.8600000000000003E-2</v>
      </c>
      <c r="C55">
        <v>-4.6699999999999998E-2</v>
      </c>
      <c r="D55">
        <v>-5.6900000000000013E-2</v>
      </c>
      <c r="E55">
        <v>1.4E-3</v>
      </c>
    </row>
    <row r="56" spans="1:5" x14ac:dyDescent="0.55000000000000004">
      <c r="A56" s="1" t="s">
        <v>59</v>
      </c>
      <c r="B56">
        <v>6.25E-2</v>
      </c>
      <c r="C56">
        <v>3.4700000000000002E-2</v>
      </c>
      <c r="D56">
        <v>8.2400000000000001E-2</v>
      </c>
      <c r="E56">
        <v>1.5E-3</v>
      </c>
    </row>
    <row r="57" spans="1:5" x14ac:dyDescent="0.55000000000000004">
      <c r="A57" s="1" t="s">
        <v>60</v>
      </c>
      <c r="B57">
        <v>0.10879999999999999</v>
      </c>
      <c r="C57">
        <v>3.4500000000000003E-2</v>
      </c>
      <c r="D57">
        <v>1.6299999999999999E-2</v>
      </c>
      <c r="E57">
        <v>4.0000000000000002E-4</v>
      </c>
    </row>
    <row r="58" spans="1:5" x14ac:dyDescent="0.55000000000000004">
      <c r="A58" s="1" t="s">
        <v>61</v>
      </c>
      <c r="B58">
        <v>-6.3500000000000001E-2</v>
      </c>
      <c r="C58">
        <v>2.8299999999999999E-2</v>
      </c>
      <c r="D58">
        <v>-3.2000000000000001E-2</v>
      </c>
      <c r="E58">
        <v>1.2999999999999999E-3</v>
      </c>
    </row>
    <row r="59" spans="1:5" x14ac:dyDescent="0.55000000000000004">
      <c r="A59" s="1" t="s">
        <v>62</v>
      </c>
      <c r="B59">
        <v>-0.1</v>
      </c>
      <c r="C59">
        <v>-4.2199999999999988E-2</v>
      </c>
      <c r="D59">
        <v>-4.3299999999999998E-2</v>
      </c>
      <c r="E59">
        <v>8.0000000000000004E-4</v>
      </c>
    </row>
    <row r="60" spans="1:5" x14ac:dyDescent="0.55000000000000004">
      <c r="A60" s="1" t="s">
        <v>63</v>
      </c>
      <c r="B60">
        <v>-0.13289999999999999</v>
      </c>
      <c r="C60">
        <v>5.2200000000000003E-2</v>
      </c>
      <c r="D60">
        <v>-6.3099999999999989E-2</v>
      </c>
      <c r="E60">
        <v>8.9999999999999998E-4</v>
      </c>
    </row>
    <row r="61" spans="1:5" x14ac:dyDescent="0.55000000000000004">
      <c r="A61" s="1" t="s">
        <v>64</v>
      </c>
      <c r="B61">
        <v>0.13930000000000001</v>
      </c>
      <c r="C61">
        <v>-5.0099999999999999E-2</v>
      </c>
      <c r="D61">
        <v>0.11700000000000001</v>
      </c>
      <c r="E61">
        <v>8.0000000000000004E-4</v>
      </c>
    </row>
    <row r="62" spans="1:5" x14ac:dyDescent="0.55000000000000004">
      <c r="A62" s="1" t="s">
        <v>65</v>
      </c>
      <c r="B62">
        <v>-6.6299999999999998E-2</v>
      </c>
      <c r="C62">
        <v>1.49E-2</v>
      </c>
      <c r="D62">
        <v>-2.1999999999999999E-2</v>
      </c>
      <c r="E62">
        <v>5.9999999999999995E-4</v>
      </c>
    </row>
    <row r="63" spans="1:5" x14ac:dyDescent="0.55000000000000004">
      <c r="A63" s="1" t="s">
        <v>66</v>
      </c>
      <c r="B63">
        <v>4.0000000000000001E-3</v>
      </c>
      <c r="C63">
        <v>-2.0799999999999999E-2</v>
      </c>
      <c r="D63">
        <v>-1.7000000000000001E-2</v>
      </c>
      <c r="E63">
        <v>2.9999999999999997E-4</v>
      </c>
    </row>
    <row r="64" spans="1:5" x14ac:dyDescent="0.55000000000000004">
      <c r="A64" s="1" t="s">
        <v>67</v>
      </c>
      <c r="B64">
        <v>-0.28739999999999999</v>
      </c>
      <c r="C64">
        <v>-1.0200000000000001E-2</v>
      </c>
      <c r="D64">
        <v>-7.2400000000000006E-2</v>
      </c>
      <c r="E64">
        <v>2.9999999999999997E-4</v>
      </c>
    </row>
    <row r="65" spans="1:5" x14ac:dyDescent="0.55000000000000004">
      <c r="A65" s="1" t="s">
        <v>68</v>
      </c>
      <c r="B65">
        <v>7.9899999999999999E-2</v>
      </c>
      <c r="C65">
        <v>-2.8E-3</v>
      </c>
      <c r="D65">
        <v>3.1199999999999999E-2</v>
      </c>
      <c r="E65">
        <v>1E-3</v>
      </c>
    </row>
    <row r="66" spans="1:5" x14ac:dyDescent="0.55000000000000004">
      <c r="A66" s="1" t="s">
        <v>69</v>
      </c>
      <c r="B66">
        <v>-9.1400000000000009E-2</v>
      </c>
      <c r="C66">
        <v>4.3999999999999997E-2</v>
      </c>
      <c r="D66">
        <v>-5.1900000000000002E-2</v>
      </c>
      <c r="E66">
        <v>1.6999999999999999E-3</v>
      </c>
    </row>
    <row r="67" spans="1:5" x14ac:dyDescent="0.55000000000000004">
      <c r="A67" s="1" t="s">
        <v>70</v>
      </c>
      <c r="B67">
        <v>-0.13519999999999999</v>
      </c>
      <c r="C67">
        <v>-8.6999999999999994E-3</v>
      </c>
      <c r="D67">
        <v>-9.1899999999999996E-2</v>
      </c>
      <c r="E67">
        <v>1.1999999999999999E-3</v>
      </c>
    </row>
    <row r="68" spans="1:5" x14ac:dyDescent="0.55000000000000004">
      <c r="A68" s="1" t="s">
        <v>71</v>
      </c>
      <c r="B68">
        <v>-1.5699999999999999E-2</v>
      </c>
      <c r="C68">
        <v>4.41E-2</v>
      </c>
      <c r="D68">
        <v>9.74E-2</v>
      </c>
      <c r="E68">
        <v>2.3E-3</v>
      </c>
    </row>
    <row r="69" spans="1:5" x14ac:dyDescent="0.55000000000000004">
      <c r="A69" s="1" t="s">
        <v>72</v>
      </c>
      <c r="B69">
        <v>5.45E-2</v>
      </c>
      <c r="C69">
        <v>-2.5100000000000001E-2</v>
      </c>
      <c r="D69">
        <v>-1.47E-2</v>
      </c>
      <c r="E69">
        <v>2.3E-3</v>
      </c>
    </row>
    <row r="70" spans="1:5" x14ac:dyDescent="0.55000000000000004">
      <c r="A70" s="1" t="s">
        <v>73</v>
      </c>
      <c r="B70">
        <v>-0.113</v>
      </c>
      <c r="C70">
        <v>2.1299999999999999E-2</v>
      </c>
      <c r="D70">
        <v>-2.1999999999999999E-2</v>
      </c>
      <c r="E70">
        <v>1.6000000000000001E-3</v>
      </c>
    </row>
    <row r="71" spans="1:5" x14ac:dyDescent="0.55000000000000004">
      <c r="A71" s="1" t="s">
        <v>74</v>
      </c>
      <c r="B71">
        <v>-0.1794</v>
      </c>
      <c r="C71">
        <v>9.300000000000001E-3</v>
      </c>
      <c r="D71">
        <v>2.07E-2</v>
      </c>
      <c r="E71">
        <v>1.1000000000000001E-3</v>
      </c>
    </row>
    <row r="72" spans="1:5" x14ac:dyDescent="0.55000000000000004">
      <c r="A72" s="1" t="s">
        <v>75</v>
      </c>
      <c r="B72">
        <v>-0.2051</v>
      </c>
      <c r="C72">
        <v>4.2099999999999999E-2</v>
      </c>
      <c r="D72">
        <v>-4.0800000000000003E-2</v>
      </c>
      <c r="E72">
        <v>5.9999999999999995E-4</v>
      </c>
    </row>
    <row r="73" spans="1:5" x14ac:dyDescent="0.55000000000000004">
      <c r="A73" s="1" t="s">
        <v>76</v>
      </c>
      <c r="B73">
        <v>-7.7000000000000002E-3</v>
      </c>
      <c r="C73">
        <v>4.0000000000000001E-3</v>
      </c>
      <c r="D73">
        <v>5.8500000000000003E-2</v>
      </c>
      <c r="E73">
        <v>2.0000000000000001E-4</v>
      </c>
    </row>
    <row r="74" spans="1:5" x14ac:dyDescent="0.55000000000000004">
      <c r="A74" s="1" t="s">
        <v>77</v>
      </c>
      <c r="B74">
        <v>0.33610000000000001</v>
      </c>
      <c r="C74">
        <v>-4.2900000000000001E-2</v>
      </c>
      <c r="D74">
        <v>0.35520000000000002</v>
      </c>
      <c r="E74">
        <v>2.0000000000000001E-4</v>
      </c>
    </row>
    <row r="75" spans="1:5" x14ac:dyDescent="0.55000000000000004">
      <c r="A75" s="1" t="s">
        <v>78</v>
      </c>
      <c r="B75">
        <v>0.37119999999999997</v>
      </c>
      <c r="C75">
        <v>0.1346</v>
      </c>
      <c r="D75">
        <v>0.34200000000000003</v>
      </c>
      <c r="E75">
        <v>2.9999999999999997E-4</v>
      </c>
    </row>
    <row r="76" spans="1:5" x14ac:dyDescent="0.55000000000000004">
      <c r="A76" s="1" t="s">
        <v>79</v>
      </c>
      <c r="B76">
        <v>-2.9399999999999999E-2</v>
      </c>
      <c r="C76">
        <v>-2.1499999999999998E-2</v>
      </c>
      <c r="D76">
        <v>-7.3700000000000002E-2</v>
      </c>
      <c r="E76">
        <v>2.9999999999999997E-4</v>
      </c>
    </row>
    <row r="77" spans="1:5" x14ac:dyDescent="0.55000000000000004">
      <c r="A77" s="1" t="s">
        <v>80</v>
      </c>
      <c r="B77">
        <v>-0.13150000000000001</v>
      </c>
      <c r="C77">
        <v>-2.5899999999999999E-2</v>
      </c>
      <c r="D77">
        <v>-0.1047</v>
      </c>
      <c r="E77">
        <v>2.0000000000000001E-4</v>
      </c>
    </row>
    <row r="78" spans="1:5" x14ac:dyDescent="0.55000000000000004">
      <c r="A78" s="1" t="s">
        <v>81</v>
      </c>
      <c r="B78">
        <v>-5.8799999999999998E-2</v>
      </c>
      <c r="C78">
        <v>1.83E-2</v>
      </c>
      <c r="D78">
        <v>-0.13189999999999999</v>
      </c>
      <c r="E78">
        <v>2.0000000000000001E-4</v>
      </c>
    </row>
    <row r="79" spans="1:5" x14ac:dyDescent="0.55000000000000004">
      <c r="A79" s="1" t="s">
        <v>82</v>
      </c>
      <c r="B79">
        <v>4.4200000000000003E-2</v>
      </c>
      <c r="C79">
        <v>-8.3000000000000004E-2</v>
      </c>
      <c r="D79">
        <v>-7.5399999999999995E-2</v>
      </c>
      <c r="E79">
        <v>1E-4</v>
      </c>
    </row>
    <row r="80" spans="1:5" x14ac:dyDescent="0.55000000000000004">
      <c r="A80" s="1" t="s">
        <v>83</v>
      </c>
      <c r="B80">
        <v>1.24E-2</v>
      </c>
      <c r="C80">
        <v>7.3000000000000001E-3</v>
      </c>
      <c r="D80">
        <v>6.4600000000000005E-2</v>
      </c>
      <c r="E80">
        <v>1E-4</v>
      </c>
    </row>
    <row r="81" spans="1:5" x14ac:dyDescent="0.55000000000000004">
      <c r="A81" s="1" t="s">
        <v>84</v>
      </c>
      <c r="B81">
        <v>-0.15290000000000001</v>
      </c>
      <c r="C81">
        <v>-2.63E-2</v>
      </c>
      <c r="D81">
        <v>-2.92E-2</v>
      </c>
      <c r="E81">
        <v>-2.9999999999999997E-4</v>
      </c>
    </row>
    <row r="82" spans="1:5" x14ac:dyDescent="0.55000000000000004">
      <c r="A82" s="1" t="s">
        <v>85</v>
      </c>
      <c r="B82">
        <v>3.0599999999999999E-2</v>
      </c>
      <c r="C82">
        <v>3.5999999999999997E-2</v>
      </c>
      <c r="D82">
        <v>7.0900000000000005E-2</v>
      </c>
      <c r="E82">
        <v>4.0000000000000002E-4</v>
      </c>
    </row>
    <row r="83" spans="1:5" x14ac:dyDescent="0.55000000000000004">
      <c r="A83" s="1" t="s">
        <v>86</v>
      </c>
      <c r="B83">
        <v>0.3881</v>
      </c>
      <c r="C83">
        <v>3.0200000000000001E-2</v>
      </c>
      <c r="D83">
        <v>0.20100000000000001</v>
      </c>
      <c r="E83">
        <v>1E-3</v>
      </c>
    </row>
    <row r="84" spans="1:5" x14ac:dyDescent="0.55000000000000004">
      <c r="A84" s="1" t="s">
        <v>87</v>
      </c>
      <c r="B84">
        <v>0.21429999999999999</v>
      </c>
      <c r="C84">
        <v>0.35959999999999998</v>
      </c>
      <c r="D84">
        <v>0.18659999999999999</v>
      </c>
      <c r="E84">
        <v>4.0000000000000002E-4</v>
      </c>
    </row>
    <row r="85" spans="1:5" x14ac:dyDescent="0.55000000000000004">
      <c r="A85" s="1" t="s">
        <v>88</v>
      </c>
      <c r="B85">
        <v>0.13100000000000001</v>
      </c>
      <c r="C85">
        <v>8.6500000000000007E-2</v>
      </c>
      <c r="D85">
        <v>-1.6400000000000001E-2</v>
      </c>
      <c r="E85">
        <v>2.0000000000000001E-4</v>
      </c>
    </row>
    <row r="86" spans="1:5" x14ac:dyDescent="0.55000000000000004">
      <c r="A86" s="1" t="s">
        <v>89</v>
      </c>
      <c r="B86">
        <v>-9.64E-2</v>
      </c>
      <c r="C86">
        <v>-1.06E-2</v>
      </c>
      <c r="D86">
        <v>3.3000000000000002E-2</v>
      </c>
      <c r="E86">
        <v>2.0000000000000001E-4</v>
      </c>
    </row>
    <row r="87" spans="1:5" x14ac:dyDescent="0.55000000000000004">
      <c r="A87" s="1" t="s">
        <v>90</v>
      </c>
      <c r="B87">
        <v>0.12039999999999999</v>
      </c>
      <c r="C87">
        <v>-5.16E-2</v>
      </c>
      <c r="D87">
        <v>3.0499999999999999E-2</v>
      </c>
      <c r="E87">
        <v>2.9999999999999997E-4</v>
      </c>
    </row>
    <row r="88" spans="1:5" x14ac:dyDescent="0.55000000000000004">
      <c r="A88" s="1" t="s">
        <v>91</v>
      </c>
      <c r="B88">
        <v>-0.1065</v>
      </c>
      <c r="C88">
        <v>-5.7999999999999996E-3</v>
      </c>
      <c r="D88">
        <v>-0.1171</v>
      </c>
      <c r="E88">
        <v>2.0000000000000001E-4</v>
      </c>
    </row>
    <row r="89" spans="1:5" x14ac:dyDescent="0.55000000000000004">
      <c r="A89" s="1" t="s">
        <v>92</v>
      </c>
      <c r="B89">
        <v>-8.3599999999999994E-2</v>
      </c>
      <c r="C89">
        <v>-7.000000000000001E-4</v>
      </c>
      <c r="D89">
        <v>-8.4900000000000003E-2</v>
      </c>
      <c r="E89">
        <v>1E-4</v>
      </c>
    </row>
    <row r="90" spans="1:5" x14ac:dyDescent="0.55000000000000004">
      <c r="A90" s="1" t="s">
        <v>93</v>
      </c>
      <c r="B90">
        <v>9.9700000000000011E-2</v>
      </c>
      <c r="C90">
        <v>-6.3700000000000007E-2</v>
      </c>
      <c r="D90">
        <v>2.2700000000000001E-2</v>
      </c>
      <c r="E90">
        <v>2.0000000000000001E-4</v>
      </c>
    </row>
    <row r="91" spans="1:5" x14ac:dyDescent="0.55000000000000004">
      <c r="A91" s="1" t="s">
        <v>94</v>
      </c>
      <c r="B91">
        <v>1.8200000000000001E-2</v>
      </c>
      <c r="C91">
        <v>3.5999999999999999E-3</v>
      </c>
      <c r="D91">
        <v>-1.9900000000000001E-2</v>
      </c>
      <c r="E91">
        <v>2.0000000000000001E-4</v>
      </c>
    </row>
    <row r="92" spans="1:5" x14ac:dyDescent="0.55000000000000004">
      <c r="A92" s="1" t="s">
        <v>95</v>
      </c>
      <c r="B92">
        <v>0.126</v>
      </c>
      <c r="C92">
        <v>0.1321</v>
      </c>
      <c r="D92">
        <v>0.16200000000000001</v>
      </c>
      <c r="E92">
        <v>5.0000000000000001E-4</v>
      </c>
    </row>
    <row r="93" spans="1:5" x14ac:dyDescent="0.55000000000000004">
      <c r="A93" s="1" t="s">
        <v>96</v>
      </c>
      <c r="B93">
        <v>-2.5100000000000001E-2</v>
      </c>
      <c r="C93">
        <v>5.0500000000000003E-2</v>
      </c>
      <c r="D93">
        <v>1.8599999999999998E-2</v>
      </c>
      <c r="E93">
        <v>2.0000000000000001E-4</v>
      </c>
    </row>
    <row r="94" spans="1:5" x14ac:dyDescent="0.55000000000000004">
      <c r="A94" s="1" t="s">
        <v>97</v>
      </c>
      <c r="B94">
        <v>8.9999999999999998E-4</v>
      </c>
      <c r="C94">
        <v>2.4500000000000001E-2</v>
      </c>
      <c r="D94">
        <v>-2.5899999999999999E-2</v>
      </c>
      <c r="E94">
        <v>2.0000000000000001E-4</v>
      </c>
    </row>
    <row r="95" spans="1:5" x14ac:dyDescent="0.55000000000000004">
      <c r="A95" s="1" t="s">
        <v>98</v>
      </c>
      <c r="B95">
        <v>-1.7899999999999999E-2</v>
      </c>
      <c r="C95">
        <v>2.7300000000000001E-2</v>
      </c>
      <c r="D95">
        <v>-3.8300000000000001E-2</v>
      </c>
      <c r="E95">
        <v>1E-4</v>
      </c>
    </row>
    <row r="96" spans="1:5" x14ac:dyDescent="0.55000000000000004">
      <c r="A96" s="1" t="s">
        <v>99</v>
      </c>
      <c r="B96">
        <v>-7.2599999999999998E-2</v>
      </c>
      <c r="C96">
        <v>-3.0999999999999999E-3</v>
      </c>
      <c r="D96">
        <v>-5.8999999999999997E-2</v>
      </c>
      <c r="E96">
        <v>1E-4</v>
      </c>
    </row>
    <row r="97" spans="1:5" x14ac:dyDescent="0.55000000000000004">
      <c r="A97" s="1" t="s">
        <v>100</v>
      </c>
      <c r="B97">
        <v>2.7099999999999999E-2</v>
      </c>
      <c r="C97">
        <v>-2.18E-2</v>
      </c>
      <c r="D97">
        <v>-2.8500000000000001E-2</v>
      </c>
      <c r="E97">
        <v>1E-4</v>
      </c>
    </row>
    <row r="98" spans="1:5" x14ac:dyDescent="0.55000000000000004">
      <c r="A98" s="1" t="s">
        <v>101</v>
      </c>
      <c r="B98">
        <v>-0.1094</v>
      </c>
      <c r="C98">
        <v>-7.1199999999999999E-2</v>
      </c>
      <c r="D98">
        <v>-0.1076</v>
      </c>
      <c r="E98">
        <v>1E-4</v>
      </c>
    </row>
    <row r="99" spans="1:5" x14ac:dyDescent="0.55000000000000004">
      <c r="A99" s="1" t="s">
        <v>102</v>
      </c>
      <c r="B99">
        <v>5.5800000000000002E-2</v>
      </c>
      <c r="C99">
        <v>5.5500000000000001E-2</v>
      </c>
      <c r="D99">
        <v>1.6999999999999999E-3</v>
      </c>
      <c r="E99">
        <v>1E-4</v>
      </c>
    </row>
    <row r="100" spans="1:5" x14ac:dyDescent="0.55000000000000004">
      <c r="A100" s="1" t="s">
        <v>103</v>
      </c>
      <c r="B100">
        <v>-2.3999999999999998E-3</v>
      </c>
      <c r="C100">
        <v>-1.4999999999999999E-2</v>
      </c>
      <c r="D100">
        <v>-1.21E-2</v>
      </c>
      <c r="E100">
        <v>1E-4</v>
      </c>
    </row>
    <row r="101" spans="1:5" x14ac:dyDescent="0.55000000000000004">
      <c r="A101" s="1" t="s">
        <v>104</v>
      </c>
      <c r="B101">
        <v>-1.66E-2</v>
      </c>
      <c r="C101">
        <v>1.23E-2</v>
      </c>
      <c r="D101">
        <v>-0.05</v>
      </c>
      <c r="E101">
        <v>1E-4</v>
      </c>
    </row>
    <row r="102" spans="1:5" x14ac:dyDescent="0.55000000000000004">
      <c r="A102" s="1" t="s">
        <v>105</v>
      </c>
      <c r="B102">
        <v>8.3299999999999999E-2</v>
      </c>
      <c r="C102">
        <v>6.6000000000000003E-2</v>
      </c>
      <c r="D102">
        <v>-2.1399999999999999E-2</v>
      </c>
      <c r="E102">
        <v>1E-4</v>
      </c>
    </row>
    <row r="103" spans="1:5" x14ac:dyDescent="0.55000000000000004">
      <c r="A103" s="1" t="s">
        <v>106</v>
      </c>
      <c r="B103">
        <v>3.5999999999999999E-3</v>
      </c>
      <c r="C103">
        <v>3.2800000000000003E-2</v>
      </c>
      <c r="D103">
        <v>-3.1600000000000003E-2</v>
      </c>
      <c r="E103">
        <v>1E-4</v>
      </c>
    </row>
    <row r="104" spans="1:5" x14ac:dyDescent="0.55000000000000004">
      <c r="A104" s="1" t="s">
        <v>107</v>
      </c>
      <c r="B104">
        <v>-3.4599999999999999E-2</v>
      </c>
      <c r="C104">
        <v>9.5999999999999992E-3</v>
      </c>
      <c r="D104">
        <v>-1.77E-2</v>
      </c>
      <c r="E104">
        <v>1E-4</v>
      </c>
    </row>
    <row r="105" spans="1:5" x14ac:dyDescent="0.55000000000000004">
      <c r="A105" s="1" t="s">
        <v>108</v>
      </c>
      <c r="B105">
        <v>-1.9599999999999999E-2</v>
      </c>
      <c r="C105">
        <v>3.2000000000000002E-3</v>
      </c>
      <c r="D105">
        <v>-7.4800000000000005E-2</v>
      </c>
      <c r="E105">
        <v>2.0000000000000001E-4</v>
      </c>
    </row>
    <row r="106" spans="1:5" x14ac:dyDescent="0.55000000000000004">
      <c r="A106" s="1" t="s">
        <v>109</v>
      </c>
      <c r="B106">
        <v>-3.7100000000000001E-2</v>
      </c>
      <c r="C106">
        <v>-3.4299999999999997E-2</v>
      </c>
      <c r="D106">
        <v>-5.0299999999999997E-2</v>
      </c>
      <c r="E106">
        <v>1E-4</v>
      </c>
    </row>
    <row r="107" spans="1:5" x14ac:dyDescent="0.55000000000000004">
      <c r="A107" s="1" t="s">
        <v>110</v>
      </c>
      <c r="B107">
        <v>9.06E-2</v>
      </c>
      <c r="C107">
        <v>-1.5800000000000002E-2</v>
      </c>
      <c r="D107">
        <v>4.3700000000000003E-2</v>
      </c>
      <c r="E107">
        <v>1E-4</v>
      </c>
    </row>
    <row r="108" spans="1:5" x14ac:dyDescent="0.55000000000000004">
      <c r="A108" s="1" t="s">
        <v>111</v>
      </c>
      <c r="B108">
        <v>3.4599999999999999E-2</v>
      </c>
      <c r="C108">
        <v>-3.2000000000000001E-2</v>
      </c>
      <c r="D108">
        <v>2.4500000000000001E-2</v>
      </c>
      <c r="E108">
        <v>1E-4</v>
      </c>
    </row>
    <row r="109" spans="1:5" x14ac:dyDescent="0.55000000000000004">
      <c r="A109" s="1" t="s">
        <v>112</v>
      </c>
      <c r="B109">
        <v>5.9299999999999999E-2</v>
      </c>
      <c r="C109">
        <v>-2.53E-2</v>
      </c>
      <c r="D109">
        <v>-1.52E-2</v>
      </c>
      <c r="E109">
        <v>1E-4</v>
      </c>
    </row>
    <row r="110" spans="1:5" x14ac:dyDescent="0.55000000000000004">
      <c r="A110" s="1" t="s">
        <v>113</v>
      </c>
      <c r="B110">
        <v>7.5399999999999995E-2</v>
      </c>
      <c r="C110">
        <v>2.0199999999999999E-2</v>
      </c>
      <c r="D110">
        <v>6.5799999999999997E-2</v>
      </c>
      <c r="E110">
        <v>1E-4</v>
      </c>
    </row>
    <row r="111" spans="1:5" x14ac:dyDescent="0.55000000000000004">
      <c r="A111" s="1" t="s">
        <v>114</v>
      </c>
      <c r="B111">
        <v>2.6499999999999999E-2</v>
      </c>
      <c r="C111">
        <v>6.0100000000000001E-2</v>
      </c>
      <c r="D111">
        <v>6.2899999999999998E-2</v>
      </c>
      <c r="E111">
        <v>1E-4</v>
      </c>
    </row>
    <row r="112" spans="1:5" x14ac:dyDescent="0.55000000000000004">
      <c r="A112" s="1" t="s">
        <v>115</v>
      </c>
      <c r="B112">
        <v>2.6200000000000001E-2</v>
      </c>
      <c r="C112">
        <v>1.55E-2</v>
      </c>
      <c r="D112">
        <v>-4.1200000000000001E-2</v>
      </c>
      <c r="E112">
        <v>1E-4</v>
      </c>
    </row>
    <row r="113" spans="1:5" x14ac:dyDescent="0.55000000000000004">
      <c r="A113" s="1" t="s">
        <v>116</v>
      </c>
      <c r="B113">
        <v>7.0300000000000001E-2</v>
      </c>
      <c r="C113">
        <v>2.6700000000000002E-2</v>
      </c>
      <c r="D113">
        <v>-2.3300000000000001E-2</v>
      </c>
      <c r="E113">
        <v>1E-4</v>
      </c>
    </row>
    <row r="114" spans="1:5" x14ac:dyDescent="0.55000000000000004">
      <c r="A114" s="1" t="s">
        <v>117</v>
      </c>
      <c r="B114">
        <v>4.87E-2</v>
      </c>
      <c r="C114">
        <v>4.6500000000000007E-2</v>
      </c>
      <c r="D114">
        <v>0.122</v>
      </c>
      <c r="E114">
        <v>2.0000000000000001E-4</v>
      </c>
    </row>
    <row r="115" spans="1:5" x14ac:dyDescent="0.55000000000000004">
      <c r="A115" s="1" t="s">
        <v>118</v>
      </c>
      <c r="B115">
        <v>4.5499999999999999E-2</v>
      </c>
      <c r="C115">
        <v>8.9999999999999998E-4</v>
      </c>
      <c r="D115">
        <v>8.3000000000000001E-3</v>
      </c>
      <c r="E115">
        <v>1E-4</v>
      </c>
    </row>
    <row r="116" spans="1:5" x14ac:dyDescent="0.55000000000000004">
      <c r="A116" s="1" t="s">
        <v>119</v>
      </c>
      <c r="B116">
        <v>6.8900000000000003E-2</v>
      </c>
      <c r="C116">
        <v>5.5999999999999987E-2</v>
      </c>
      <c r="D116">
        <v>0.1095</v>
      </c>
      <c r="E116">
        <v>1E-4</v>
      </c>
    </row>
    <row r="117" spans="1:5" x14ac:dyDescent="0.55000000000000004">
      <c r="A117" s="1" t="s">
        <v>120</v>
      </c>
      <c r="B117">
        <v>2.4899999999999999E-2</v>
      </c>
      <c r="C117">
        <v>8.3999999999999995E-3</v>
      </c>
      <c r="D117">
        <v>4.3299999999999998E-2</v>
      </c>
      <c r="E117">
        <v>1E-4</v>
      </c>
    </row>
    <row r="118" spans="1:5" x14ac:dyDescent="0.55000000000000004">
      <c r="A118" s="1" t="s">
        <v>121</v>
      </c>
      <c r="B118">
        <v>9.5999999999999992E-3</v>
      </c>
      <c r="C118">
        <v>6.8999999999999999E-3</v>
      </c>
      <c r="D118">
        <v>-1.5900000000000001E-2</v>
      </c>
      <c r="E118">
        <v>2.0000000000000001E-4</v>
      </c>
    </row>
    <row r="119" spans="1:5" x14ac:dyDescent="0.55000000000000004">
      <c r="A119" s="1" t="s">
        <v>122</v>
      </c>
      <c r="B119">
        <v>-8.14E-2</v>
      </c>
      <c r="C119">
        <v>-5.9900000000000002E-2</v>
      </c>
      <c r="D119">
        <v>-2.2800000000000001E-2</v>
      </c>
      <c r="E119">
        <v>2.0000000000000001E-4</v>
      </c>
    </row>
    <row r="120" spans="1:5" x14ac:dyDescent="0.55000000000000004">
      <c r="A120" s="1" t="s">
        <v>123</v>
      </c>
      <c r="B120">
        <v>5.1900000000000002E-2</v>
      </c>
      <c r="C120">
        <v>8.8999999999999999E-3</v>
      </c>
      <c r="D120">
        <v>2.5499999999999998E-2</v>
      </c>
      <c r="E120">
        <v>2.0000000000000001E-4</v>
      </c>
    </row>
    <row r="121" spans="1:5" x14ac:dyDescent="0.55000000000000004">
      <c r="A121" s="1" t="s">
        <v>124</v>
      </c>
      <c r="B121">
        <v>2.4E-2</v>
      </c>
      <c r="C121">
        <v>-3.2199999999999999E-2</v>
      </c>
      <c r="D121">
        <v>-1.1900000000000001E-2</v>
      </c>
      <c r="E121">
        <v>2.9999999999999997E-4</v>
      </c>
    </row>
    <row r="122" spans="1:5" x14ac:dyDescent="0.55000000000000004">
      <c r="A122" s="1" t="s">
        <v>125</v>
      </c>
      <c r="B122">
        <v>6.6799999999999998E-2</v>
      </c>
      <c r="C122">
        <v>1.0699999999999999E-2</v>
      </c>
      <c r="D122">
        <v>2.53E-2</v>
      </c>
      <c r="E122">
        <v>1E-4</v>
      </c>
    </row>
    <row r="123" spans="1:5" x14ac:dyDescent="0.55000000000000004">
      <c r="A123" s="1" t="s">
        <v>126</v>
      </c>
      <c r="B123">
        <v>9.8999999999999991E-3</v>
      </c>
      <c r="C123">
        <v>6.1000000000000004E-3</v>
      </c>
      <c r="D123">
        <v>3.7900000000000003E-2</v>
      </c>
      <c r="E123">
        <v>2.0000000000000001E-4</v>
      </c>
    </row>
    <row r="124" spans="1:5" x14ac:dyDescent="0.55000000000000004">
      <c r="A124" s="1" t="s">
        <v>127</v>
      </c>
      <c r="B124">
        <v>9.7000000000000003E-3</v>
      </c>
      <c r="C124">
        <v>3.1199999999999999E-2</v>
      </c>
      <c r="D124">
        <v>9.3999999999999986E-3</v>
      </c>
      <c r="E124">
        <v>1E-4</v>
      </c>
    </row>
    <row r="125" spans="1:5" x14ac:dyDescent="0.55000000000000004">
      <c r="A125" s="1" t="s">
        <v>128</v>
      </c>
      <c r="B125">
        <v>7.0999999999999994E-2</v>
      </c>
      <c r="C125">
        <v>-2.35E-2</v>
      </c>
      <c r="D125">
        <v>2.5100000000000001E-2</v>
      </c>
      <c r="E125">
        <v>2.0000000000000001E-4</v>
      </c>
    </row>
    <row r="126" spans="1:5" x14ac:dyDescent="0.55000000000000004">
      <c r="A126" s="1" t="s">
        <v>129</v>
      </c>
      <c r="B126">
        <v>3.2599999999999997E-2</v>
      </c>
      <c r="C126">
        <v>8.6999999999999994E-2</v>
      </c>
      <c r="D126">
        <v>-1.2500000000000001E-2</v>
      </c>
      <c r="E126">
        <v>1E-4</v>
      </c>
    </row>
    <row r="127" spans="1:5" x14ac:dyDescent="0.55000000000000004">
      <c r="A127" s="1" t="s">
        <v>130</v>
      </c>
      <c r="B127">
        <v>2E-3</v>
      </c>
      <c r="C127">
        <v>3.8699999999999998E-2</v>
      </c>
      <c r="D127">
        <v>4.1399999999999999E-2</v>
      </c>
      <c r="E127">
        <v>0</v>
      </c>
    </row>
    <row r="128" spans="1:5" x14ac:dyDescent="0.55000000000000004">
      <c r="A128" s="1" t="s">
        <v>131</v>
      </c>
      <c r="B128">
        <v>3.3500000000000002E-2</v>
      </c>
      <c r="C128">
        <v>4.4900000000000002E-2</v>
      </c>
      <c r="D128">
        <v>2.7799999999999998E-2</v>
      </c>
      <c r="E128">
        <v>1E-4</v>
      </c>
    </row>
    <row r="129" spans="1:5" x14ac:dyDescent="0.55000000000000004">
      <c r="A129" s="1" t="s">
        <v>132</v>
      </c>
      <c r="B129">
        <v>1.0800000000000001E-2</v>
      </c>
      <c r="C129">
        <v>6.4000000000000003E-3</v>
      </c>
      <c r="D129">
        <v>4.2799999999999998E-2</v>
      </c>
      <c r="E129">
        <v>2.0000000000000001E-4</v>
      </c>
    </row>
    <row r="130" spans="1:5" x14ac:dyDescent="0.55000000000000004">
      <c r="A130" s="1" t="s">
        <v>133</v>
      </c>
      <c r="B130">
        <v>-2.5999999999999999E-3</v>
      </c>
      <c r="C130">
        <v>-1.2500000000000001E-2</v>
      </c>
      <c r="D130">
        <v>7.0400000000000004E-2</v>
      </c>
      <c r="E130">
        <v>1E-4</v>
      </c>
    </row>
    <row r="131" spans="1:5" x14ac:dyDescent="0.55000000000000004">
      <c r="A131" s="1" t="s">
        <v>134</v>
      </c>
      <c r="B131">
        <v>-7.3599999999999999E-2</v>
      </c>
      <c r="C131">
        <v>-3.7199999999999997E-2</v>
      </c>
      <c r="D131">
        <v>-3.4599999999999999E-2</v>
      </c>
      <c r="E131">
        <v>2.9999999999999997E-4</v>
      </c>
    </row>
    <row r="132" spans="1:5" x14ac:dyDescent="0.55000000000000004">
      <c r="A132" s="1" t="s">
        <v>135</v>
      </c>
      <c r="B132">
        <v>-8.3000000000000001E-3</v>
      </c>
      <c r="C132">
        <v>-6.8999999999999999E-3</v>
      </c>
      <c r="D132">
        <v>-3.4599999999999999E-2</v>
      </c>
      <c r="E132">
        <v>5.9999999999999995E-4</v>
      </c>
    </row>
    <row r="133" spans="1:5" x14ac:dyDescent="0.55000000000000004">
      <c r="A133" s="1" t="s">
        <v>136</v>
      </c>
      <c r="B133">
        <v>-4.2299999999999997E-2</v>
      </c>
      <c r="C133">
        <v>-3.9100000000000003E-2</v>
      </c>
      <c r="D133">
        <v>-3.1199999999999999E-2</v>
      </c>
      <c r="E133">
        <v>2.9999999999999997E-4</v>
      </c>
    </row>
    <row r="134" spans="1:5" x14ac:dyDescent="0.55000000000000004">
      <c r="A134" s="1" t="s">
        <v>137</v>
      </c>
      <c r="B134">
        <v>8.9099999999999999E-2</v>
      </c>
      <c r="C134">
        <v>8.8000000000000005E-3</v>
      </c>
      <c r="D134">
        <v>8.1000000000000013E-3</v>
      </c>
      <c r="E134">
        <v>2.9999999999999997E-4</v>
      </c>
    </row>
    <row r="135" spans="1:5" x14ac:dyDescent="0.55000000000000004">
      <c r="A135" s="1" t="s">
        <v>138</v>
      </c>
      <c r="B135">
        <v>-4.8800000000000003E-2</v>
      </c>
      <c r="C135">
        <v>4.5000000000000014E-3</v>
      </c>
      <c r="D135">
        <v>-2.2499999999999999E-2</v>
      </c>
      <c r="E135">
        <v>2.0000000000000001E-4</v>
      </c>
    </row>
    <row r="136" spans="1:5" x14ac:dyDescent="0.55000000000000004">
      <c r="A136" s="1" t="s">
        <v>139</v>
      </c>
      <c r="B136">
        <v>-0.13619999999999999</v>
      </c>
      <c r="C136">
        <v>-7.0000000000000007E-2</v>
      </c>
      <c r="D136">
        <v>-4.5499999999999999E-2</v>
      </c>
      <c r="E136">
        <v>4.0000000000000002E-4</v>
      </c>
    </row>
    <row r="137" spans="1:5" x14ac:dyDescent="0.55000000000000004">
      <c r="A137" s="1" t="s">
        <v>140</v>
      </c>
      <c r="B137">
        <v>-9.5899999999999999E-2</v>
      </c>
      <c r="C137">
        <v>4.5000000000000014E-3</v>
      </c>
      <c r="D137">
        <v>-1.52E-2</v>
      </c>
      <c r="E137">
        <v>2.0000000000000001E-4</v>
      </c>
    </row>
    <row r="138" spans="1:5" x14ac:dyDescent="0.55000000000000004">
      <c r="A138" s="1" t="s">
        <v>141</v>
      </c>
      <c r="B138">
        <v>-8.3299999999999999E-2</v>
      </c>
      <c r="C138">
        <v>-3.56E-2</v>
      </c>
      <c r="D138">
        <v>2.2000000000000001E-3</v>
      </c>
      <c r="E138">
        <v>2.0000000000000001E-4</v>
      </c>
    </row>
    <row r="139" spans="1:5" x14ac:dyDescent="0.55000000000000004">
      <c r="A139" s="1" t="s">
        <v>142</v>
      </c>
      <c r="B139">
        <v>-4.2900000000000001E-2</v>
      </c>
      <c r="C139">
        <v>-7.9199999999999993E-2</v>
      </c>
      <c r="D139">
        <v>-4.6999999999999993E-3</v>
      </c>
      <c r="E139">
        <v>0</v>
      </c>
    </row>
    <row r="140" spans="1:5" x14ac:dyDescent="0.55000000000000004">
      <c r="A140" s="1" t="s">
        <v>143</v>
      </c>
      <c r="B140">
        <v>4.7999999999999996E-3</v>
      </c>
      <c r="C140">
        <v>4.8399999999999999E-2</v>
      </c>
      <c r="D140">
        <v>-1.5299999999999999E-2</v>
      </c>
      <c r="E140">
        <v>0</v>
      </c>
    </row>
    <row r="141" spans="1:5" x14ac:dyDescent="0.55000000000000004">
      <c r="A141" s="1" t="s">
        <v>144</v>
      </c>
      <c r="B141">
        <v>5.8500000000000003E-2</v>
      </c>
      <c r="C141">
        <v>4.0999999999999986E-3</v>
      </c>
      <c r="D141">
        <v>-1.9699999999999999E-2</v>
      </c>
      <c r="E141">
        <v>0</v>
      </c>
    </row>
    <row r="142" spans="1:5" x14ac:dyDescent="0.55000000000000004">
      <c r="A142" s="1" t="s">
        <v>145</v>
      </c>
      <c r="B142">
        <v>-0.23910000000000001</v>
      </c>
      <c r="C142">
        <v>-4.2999999999999997E-2</v>
      </c>
      <c r="D142">
        <v>-3.6299999999999999E-2</v>
      </c>
      <c r="E142">
        <v>-1E-4</v>
      </c>
    </row>
    <row r="143" spans="1:5" x14ac:dyDescent="0.55000000000000004">
      <c r="A143" s="1" t="s">
        <v>146</v>
      </c>
      <c r="B143">
        <v>0.14480000000000001</v>
      </c>
      <c r="C143">
        <v>6.4000000000000001E-2</v>
      </c>
      <c r="D143">
        <v>4.5000000000000014E-3</v>
      </c>
      <c r="E143">
        <v>1E-4</v>
      </c>
    </row>
    <row r="144" spans="1:5" x14ac:dyDescent="0.55000000000000004">
      <c r="A144" s="1" t="s">
        <v>147</v>
      </c>
      <c r="B144">
        <v>-3.8600000000000002E-2</v>
      </c>
      <c r="C144">
        <v>-2.47E-2</v>
      </c>
      <c r="D144">
        <v>-2.3999999999999998E-3</v>
      </c>
      <c r="E144">
        <v>0</v>
      </c>
    </row>
    <row r="145" spans="1:5" x14ac:dyDescent="0.55000000000000004">
      <c r="A145" s="1" t="s">
        <v>148</v>
      </c>
      <c r="B145">
        <v>0.2389</v>
      </c>
      <c r="C145">
        <v>4.2199999999999988E-2</v>
      </c>
      <c r="D145">
        <v>3.7000000000000002E-3</v>
      </c>
      <c r="E145">
        <v>0</v>
      </c>
    </row>
    <row r="146" spans="1:5" x14ac:dyDescent="0.55000000000000004">
      <c r="A146" s="1" t="s">
        <v>149</v>
      </c>
      <c r="B146">
        <v>7.3300000000000004E-2</v>
      </c>
      <c r="C146">
        <v>6.6900000000000001E-2</v>
      </c>
      <c r="D146">
        <v>2.2800000000000001E-2</v>
      </c>
      <c r="E146">
        <v>-1E-4</v>
      </c>
    </row>
    <row r="147" spans="1:5" x14ac:dyDescent="0.55000000000000004">
      <c r="A147" s="1" t="s">
        <v>150</v>
      </c>
      <c r="B147">
        <v>-2.6800000000000001E-2</v>
      </c>
      <c r="C147">
        <v>-2.4799999999999999E-2</v>
      </c>
      <c r="D147">
        <v>-4.7800000000000002E-2</v>
      </c>
      <c r="E147">
        <v>0</v>
      </c>
    </row>
    <row r="148" spans="1:5" x14ac:dyDescent="0.55000000000000004">
      <c r="A148" s="1" t="s">
        <v>151</v>
      </c>
      <c r="B148">
        <v>8.3000000000000001E-3</v>
      </c>
      <c r="C148">
        <v>-2.6800000000000001E-2</v>
      </c>
      <c r="D148">
        <v>-1.7000000000000001E-2</v>
      </c>
      <c r="E148">
        <v>2.0000000000000001E-4</v>
      </c>
    </row>
    <row r="149" spans="1:5" x14ac:dyDescent="0.55000000000000004">
      <c r="A149" s="1" t="s">
        <v>152</v>
      </c>
      <c r="B149">
        <v>7.8E-2</v>
      </c>
      <c r="C149">
        <v>5.8099999999999999E-2</v>
      </c>
      <c r="D149">
        <v>5.04E-2</v>
      </c>
      <c r="E149">
        <v>1E-4</v>
      </c>
    </row>
    <row r="150" spans="1:5" x14ac:dyDescent="0.55000000000000004">
      <c r="A150" s="1" t="s">
        <v>153</v>
      </c>
      <c r="B150">
        <v>-1.7399999999999999E-2</v>
      </c>
      <c r="C150">
        <v>-2.5499999999999998E-2</v>
      </c>
      <c r="D150">
        <v>-1.2E-2</v>
      </c>
      <c r="E150">
        <v>-5.9999999999999995E-4</v>
      </c>
    </row>
    <row r="151" spans="1:5" x14ac:dyDescent="0.55000000000000004">
      <c r="A151" s="1" t="s">
        <v>154</v>
      </c>
      <c r="B151">
        <v>4.1599999999999998E-2</v>
      </c>
      <c r="C151">
        <v>-1.8100000000000002E-2</v>
      </c>
      <c r="D151">
        <v>5.4000000000000003E-3</v>
      </c>
      <c r="E151">
        <v>0</v>
      </c>
    </row>
    <row r="152" spans="1:5" x14ac:dyDescent="0.55000000000000004">
      <c r="A152" s="1" t="s">
        <v>155</v>
      </c>
      <c r="B152">
        <v>-5.9700000000000003E-2</v>
      </c>
      <c r="C152">
        <v>-1.54E-2</v>
      </c>
      <c r="D152">
        <v>-3.9199999999999999E-2</v>
      </c>
      <c r="E152">
        <v>-1E-4</v>
      </c>
    </row>
    <row r="153" spans="1:5" x14ac:dyDescent="0.55000000000000004">
      <c r="A153" s="1" t="s">
        <v>156</v>
      </c>
      <c r="B153">
        <v>3.5099999999999999E-2</v>
      </c>
      <c r="C153">
        <v>6.1000000000000004E-3</v>
      </c>
      <c r="D153">
        <v>2.92E-2</v>
      </c>
      <c r="E153">
        <v>1E-4</v>
      </c>
    </row>
    <row r="154" spans="1:5" x14ac:dyDescent="0.55000000000000004">
      <c r="A154" s="1" t="s">
        <v>157</v>
      </c>
      <c r="B154">
        <v>-0.1203</v>
      </c>
      <c r="C154">
        <v>-4.7500000000000001E-2</v>
      </c>
      <c r="D154">
        <v>-8.2699999999999996E-2</v>
      </c>
      <c r="E154">
        <v>-1E-4</v>
      </c>
    </row>
    <row r="155" spans="1:5" x14ac:dyDescent="0.55000000000000004">
      <c r="A155" s="1" t="s">
        <v>158</v>
      </c>
      <c r="B155">
        <v>-1.8E-3</v>
      </c>
      <c r="C155">
        <v>1.67E-2</v>
      </c>
      <c r="D155">
        <v>-3.0000000000000001E-3</v>
      </c>
      <c r="E155">
        <v>0</v>
      </c>
    </row>
    <row r="156" spans="1:5" x14ac:dyDescent="0.55000000000000004">
      <c r="A156" s="1" t="s">
        <v>159</v>
      </c>
      <c r="B156">
        <v>6.8099999999999994E-2</v>
      </c>
      <c r="C156">
        <v>2.8000000000000001E-2</v>
      </c>
      <c r="D156">
        <v>4.6999999999999993E-3</v>
      </c>
      <c r="E156">
        <v>1E-4</v>
      </c>
    </row>
    <row r="157" spans="1:5" x14ac:dyDescent="0.55000000000000004">
      <c r="A157" s="1" t="s">
        <v>160</v>
      </c>
      <c r="B157">
        <v>-5.33E-2</v>
      </c>
      <c r="C157">
        <v>-1.09E-2</v>
      </c>
      <c r="D157">
        <v>-5.28E-2</v>
      </c>
      <c r="E157">
        <v>1E-4</v>
      </c>
    </row>
    <row r="158" spans="1:5" x14ac:dyDescent="0.55000000000000004">
      <c r="A158" s="1" t="s">
        <v>161</v>
      </c>
      <c r="B158">
        <v>0.1022</v>
      </c>
      <c r="C158">
        <v>4.1799999999999997E-2</v>
      </c>
      <c r="D158">
        <v>1.2999999999999999E-3</v>
      </c>
      <c r="E158">
        <v>0</v>
      </c>
    </row>
    <row r="159" spans="1:5" x14ac:dyDescent="0.55000000000000004">
      <c r="A159" s="1" t="s">
        <v>162</v>
      </c>
      <c r="B159">
        <v>-6.6799999999999998E-2</v>
      </c>
      <c r="C159">
        <v>-4.5900000000000003E-2</v>
      </c>
      <c r="D159">
        <v>-2.47E-2</v>
      </c>
      <c r="E159">
        <v>-1E-4</v>
      </c>
    </row>
    <row r="160" spans="1:5" x14ac:dyDescent="0.55000000000000004">
      <c r="A160" s="1" t="s">
        <v>163</v>
      </c>
      <c r="B160">
        <v>0.16889999999999999</v>
      </c>
      <c r="C160">
        <v>0.20569999999999999</v>
      </c>
      <c r="D160">
        <v>0.21759999999999999</v>
      </c>
      <c r="E160">
        <v>1E-4</v>
      </c>
    </row>
    <row r="161" spans="1:5" x14ac:dyDescent="0.55000000000000004">
      <c r="A161" s="1" t="s">
        <v>164</v>
      </c>
      <c r="B161">
        <v>-5.3E-3</v>
      </c>
      <c r="C161">
        <v>-8.0000000000000004E-4</v>
      </c>
      <c r="D161">
        <v>-4.7899999999999998E-2</v>
      </c>
      <c r="E161">
        <v>0</v>
      </c>
    </row>
    <row r="162" spans="1:5" x14ac:dyDescent="0.55000000000000004">
      <c r="A162" s="1" t="s">
        <v>165</v>
      </c>
      <c r="B162">
        <v>-3.6499999999999998E-2</v>
      </c>
      <c r="C162">
        <v>-5.1200000000000002E-2</v>
      </c>
      <c r="D162">
        <v>-6.3E-2</v>
      </c>
      <c r="E162">
        <v>0</v>
      </c>
    </row>
    <row r="163" spans="1:5" x14ac:dyDescent="0.55000000000000004">
      <c r="A163" s="1" t="s">
        <v>166</v>
      </c>
      <c r="B163">
        <v>2.93E-2</v>
      </c>
      <c r="C163">
        <v>9.1999999999999998E-3</v>
      </c>
      <c r="D163">
        <v>-4.1900000000000007E-2</v>
      </c>
      <c r="E163">
        <v>0</v>
      </c>
    </row>
    <row r="164" spans="1:5" x14ac:dyDescent="0.55000000000000004">
      <c r="A164" s="1" t="s">
        <v>167</v>
      </c>
      <c r="B164">
        <v>-2.41E-2</v>
      </c>
      <c r="C164">
        <v>2.3E-3</v>
      </c>
      <c r="D164">
        <v>-7.7000000000000002E-3</v>
      </c>
      <c r="E164">
        <v>0</v>
      </c>
    </row>
    <row r="165" spans="1:5" x14ac:dyDescent="0.55000000000000004">
      <c r="A165" s="1" t="s">
        <v>168</v>
      </c>
      <c r="B165">
        <v>1.44E-2</v>
      </c>
      <c r="C165">
        <v>2.52E-2</v>
      </c>
      <c r="D165">
        <v>-3.5999999999999999E-3</v>
      </c>
      <c r="E165">
        <v>0</v>
      </c>
    </row>
    <row r="166" spans="1:5" x14ac:dyDescent="0.55000000000000004">
      <c r="A166" s="1" t="s">
        <v>169</v>
      </c>
      <c r="B166">
        <v>2.0500000000000001E-2</v>
      </c>
      <c r="C166">
        <v>1.24E-2</v>
      </c>
      <c r="D166">
        <v>-1.2699999999999999E-2</v>
      </c>
      <c r="E166">
        <v>0</v>
      </c>
    </row>
    <row r="167" spans="1:5" x14ac:dyDescent="0.55000000000000004">
      <c r="A167" s="1" t="s">
        <v>170</v>
      </c>
      <c r="B167">
        <v>2.2000000000000001E-3</v>
      </c>
      <c r="C167">
        <v>3.9899999999999998E-2</v>
      </c>
      <c r="D167">
        <v>-2.2000000000000001E-3</v>
      </c>
      <c r="E167">
        <v>0</v>
      </c>
    </row>
    <row r="168" spans="1:5" x14ac:dyDescent="0.55000000000000004">
      <c r="A168" s="1" t="s">
        <v>171</v>
      </c>
      <c r="B168">
        <v>-0.22</v>
      </c>
      <c r="C168">
        <v>-6.6199999999999995E-2</v>
      </c>
      <c r="D168">
        <v>-3.7199999999999997E-2</v>
      </c>
      <c r="E168">
        <v>-2.0000000000000001E-4</v>
      </c>
    </row>
    <row r="169" spans="1:5" x14ac:dyDescent="0.55000000000000004">
      <c r="A169" s="1" t="s">
        <v>172</v>
      </c>
      <c r="B169">
        <v>6.6900000000000001E-2</v>
      </c>
      <c r="C169">
        <v>-2.3199999999999998E-2</v>
      </c>
      <c r="D169">
        <v>4.8800000000000003E-2</v>
      </c>
      <c r="E169">
        <v>0</v>
      </c>
    </row>
    <row r="170" spans="1:5" x14ac:dyDescent="0.55000000000000004">
      <c r="A170" s="1" t="s">
        <v>173</v>
      </c>
      <c r="B170">
        <v>3.1699999999999999E-2</v>
      </c>
      <c r="C170">
        <v>9.8999999999999991E-3</v>
      </c>
      <c r="D170">
        <v>-7.4999999999999997E-3</v>
      </c>
      <c r="E170">
        <v>1E-4</v>
      </c>
    </row>
    <row r="171" spans="1:5" x14ac:dyDescent="0.55000000000000004">
      <c r="A171" s="1" t="s">
        <v>174</v>
      </c>
      <c r="B171">
        <v>2.2100000000000002E-2</v>
      </c>
      <c r="C171">
        <v>-1.8E-3</v>
      </c>
      <c r="D171">
        <v>5.5000000000000014E-3</v>
      </c>
      <c r="E171">
        <v>-1E-4</v>
      </c>
    </row>
    <row r="172" spans="1:5" x14ac:dyDescent="0.55000000000000004">
      <c r="A172" s="1" t="s">
        <v>175</v>
      </c>
      <c r="B172">
        <v>2.3900000000000001E-2</v>
      </c>
      <c r="C172">
        <v>3.2000000000000001E-2</v>
      </c>
      <c r="D172">
        <v>-1.14E-2</v>
      </c>
      <c r="E172">
        <v>0</v>
      </c>
    </row>
    <row r="173" spans="1:5" x14ac:dyDescent="0.55000000000000004">
      <c r="A173" s="1" t="s">
        <v>176</v>
      </c>
      <c r="B173">
        <v>3.0300000000000001E-2</v>
      </c>
      <c r="C173">
        <v>3.3E-3</v>
      </c>
      <c r="D173">
        <v>4.6500000000000007E-2</v>
      </c>
      <c r="E173">
        <v>0</v>
      </c>
    </row>
    <row r="174" spans="1:5" x14ac:dyDescent="0.55000000000000004">
      <c r="A174" s="1" t="s">
        <v>177</v>
      </c>
      <c r="B174">
        <v>-1.6500000000000001E-2</v>
      </c>
      <c r="C174">
        <v>1.9800000000000002E-2</v>
      </c>
      <c r="D174">
        <v>1.6000000000000001E-3</v>
      </c>
      <c r="E174">
        <v>0</v>
      </c>
    </row>
    <row r="175" spans="1:5" x14ac:dyDescent="0.55000000000000004">
      <c r="A175" s="1" t="s">
        <v>178</v>
      </c>
      <c r="B175">
        <v>6.8999999999999999E-3</v>
      </c>
      <c r="C175">
        <v>-2.12E-2</v>
      </c>
      <c r="D175">
        <v>-8.8999999999999999E-3</v>
      </c>
      <c r="E175">
        <v>0</v>
      </c>
    </row>
    <row r="176" spans="1:5" x14ac:dyDescent="0.55000000000000004">
      <c r="A176" s="1" t="s">
        <v>179</v>
      </c>
      <c r="B176">
        <v>-4.1799999999999997E-2</v>
      </c>
      <c r="C176">
        <v>9.7999999999999997E-3</v>
      </c>
      <c r="D176">
        <v>3.8300000000000001E-2</v>
      </c>
      <c r="E176">
        <v>-1E-4</v>
      </c>
    </row>
    <row r="177" spans="1:5" x14ac:dyDescent="0.55000000000000004">
      <c r="A177" s="1" t="s">
        <v>180</v>
      </c>
      <c r="B177">
        <v>-1.43E-2</v>
      </c>
      <c r="C177">
        <v>-1.5599999999999999E-2</v>
      </c>
      <c r="D177">
        <v>8.8999999999999999E-3</v>
      </c>
      <c r="E177">
        <v>-1E-4</v>
      </c>
    </row>
    <row r="178" spans="1:5" x14ac:dyDescent="0.55000000000000004">
      <c r="A178" s="1" t="s">
        <v>181</v>
      </c>
      <c r="B178">
        <v>8.3999999999999995E-3</v>
      </c>
      <c r="C178">
        <v>8.9999999999999998E-4</v>
      </c>
      <c r="D178">
        <v>3.0499999999999999E-2</v>
      </c>
      <c r="E178">
        <v>1E-4</v>
      </c>
    </row>
    <row r="179" spans="1:5" x14ac:dyDescent="0.55000000000000004">
      <c r="A179" s="1" t="s">
        <v>182</v>
      </c>
      <c r="B179">
        <v>-5.4600000000000003E-2</v>
      </c>
      <c r="C179">
        <v>-1.67E-2</v>
      </c>
      <c r="D179">
        <v>3.4099999999999998E-2</v>
      </c>
      <c r="E179">
        <v>-1E-4</v>
      </c>
    </row>
    <row r="180" spans="1:5" x14ac:dyDescent="0.55000000000000004">
      <c r="A180" s="1" t="s">
        <v>183</v>
      </c>
      <c r="B180">
        <v>1.37E-2</v>
      </c>
      <c r="C180">
        <v>-6.4000000000000003E-3</v>
      </c>
      <c r="D180">
        <v>6.1000000000000004E-3</v>
      </c>
      <c r="E180">
        <v>0</v>
      </c>
    </row>
    <row r="181" spans="1:5" x14ac:dyDescent="0.55000000000000004">
      <c r="A181" s="1" t="s">
        <v>184</v>
      </c>
      <c r="B181">
        <v>5.8299999999999998E-2</v>
      </c>
      <c r="C181">
        <v>1.3100000000000001E-2</v>
      </c>
      <c r="D181">
        <v>6.1000000000000004E-3</v>
      </c>
      <c r="E181">
        <v>0</v>
      </c>
    </row>
    <row r="182" spans="1:5" x14ac:dyDescent="0.55000000000000004">
      <c r="A182" s="1" t="s">
        <v>185</v>
      </c>
      <c r="B182">
        <v>5.8700000000000002E-2</v>
      </c>
      <c r="C182">
        <v>5.74E-2</v>
      </c>
      <c r="D182">
        <v>7.2400000000000006E-2</v>
      </c>
      <c r="E182">
        <v>2.9999999999999997E-4</v>
      </c>
    </row>
    <row r="183" spans="1:5" x14ac:dyDescent="0.55000000000000004">
      <c r="A183" s="1" t="s">
        <v>186</v>
      </c>
      <c r="B183">
        <v>-1.6999999999999999E-3</v>
      </c>
      <c r="C183">
        <v>-4.3E-3</v>
      </c>
      <c r="D183">
        <v>-1.0999999999999999E-2</v>
      </c>
      <c r="E183">
        <v>1E-4</v>
      </c>
    </row>
    <row r="184" spans="1:5" x14ac:dyDescent="0.55000000000000004">
      <c r="A184" s="1" t="s">
        <v>187</v>
      </c>
      <c r="B184">
        <v>-8.8000000000000005E-3</v>
      </c>
      <c r="C184">
        <v>-9.7999999999999997E-3</v>
      </c>
      <c r="D184">
        <v>-2.7000000000000001E-3</v>
      </c>
      <c r="E184">
        <v>1E-4</v>
      </c>
    </row>
    <row r="185" spans="1:5" x14ac:dyDescent="0.55000000000000004">
      <c r="A185" s="1" t="s">
        <v>188</v>
      </c>
      <c r="B185">
        <v>-5.2600000000000001E-2</v>
      </c>
      <c r="C185">
        <v>-2.07E-2</v>
      </c>
      <c r="D185">
        <v>1.6299999999999999E-2</v>
      </c>
      <c r="E185">
        <v>0</v>
      </c>
    </row>
    <row r="186" spans="1:5" x14ac:dyDescent="0.55000000000000004">
      <c r="A186" s="1" t="s">
        <v>189</v>
      </c>
      <c r="B186">
        <v>-1.95E-2</v>
      </c>
      <c r="C186">
        <v>-1.0800000000000001E-2</v>
      </c>
      <c r="D186">
        <v>-6.0000000000000001E-3</v>
      </c>
      <c r="E186">
        <v>0</v>
      </c>
    </row>
    <row r="187" spans="1:5" x14ac:dyDescent="0.55000000000000004">
      <c r="A187" s="1" t="s">
        <v>190</v>
      </c>
      <c r="B187">
        <v>-4.8800000000000003E-2</v>
      </c>
      <c r="C187">
        <v>-2.86E-2</v>
      </c>
      <c r="D187">
        <v>-5.9400000000000001E-2</v>
      </c>
      <c r="E187">
        <v>1E-4</v>
      </c>
    </row>
    <row r="188" spans="1:5" x14ac:dyDescent="0.55000000000000004">
      <c r="A188" s="1" t="s">
        <v>191</v>
      </c>
      <c r="B188">
        <v>7.9000000000000008E-3</v>
      </c>
      <c r="C188">
        <v>7.4499999999999997E-2</v>
      </c>
      <c r="D188">
        <v>0.10100000000000001</v>
      </c>
      <c r="E188">
        <v>2.0000000000000001E-4</v>
      </c>
    </row>
    <row r="189" spans="1:5" x14ac:dyDescent="0.55000000000000004">
      <c r="A189" s="1" t="s">
        <v>192</v>
      </c>
      <c r="B189">
        <v>-2.46E-2</v>
      </c>
      <c r="C189">
        <v>1.7399999999999999E-2</v>
      </c>
      <c r="D189">
        <v>-1.15E-2</v>
      </c>
      <c r="E189">
        <v>1E-4</v>
      </c>
    </row>
    <row r="190" spans="1:5" x14ac:dyDescent="0.55000000000000004">
      <c r="A190" s="1" t="s">
        <v>193</v>
      </c>
      <c r="B190">
        <v>-6.6000000000000003E-2</v>
      </c>
      <c r="C190">
        <v>1.8700000000000001E-2</v>
      </c>
      <c r="D190">
        <v>-6.1000000000000004E-3</v>
      </c>
      <c r="E190">
        <v>1E-4</v>
      </c>
    </row>
    <row r="191" spans="1:5" x14ac:dyDescent="0.55000000000000004">
      <c r="A191" s="1" t="s">
        <v>194</v>
      </c>
      <c r="B191">
        <v>-4.3700000000000003E-2</v>
      </c>
      <c r="C191">
        <v>-4.4000000000000003E-3</v>
      </c>
      <c r="D191">
        <v>2.0899999999999998E-2</v>
      </c>
      <c r="E191">
        <v>1E-4</v>
      </c>
    </row>
    <row r="192" spans="1:5" x14ac:dyDescent="0.55000000000000004">
      <c r="A192" s="1" t="s">
        <v>195</v>
      </c>
      <c r="B192">
        <v>5.96E-2</v>
      </c>
      <c r="C192">
        <v>-3.2000000000000001E-2</v>
      </c>
      <c r="D192">
        <v>-2.6700000000000002E-2</v>
      </c>
      <c r="E192">
        <v>2.9999999999999997E-4</v>
      </c>
    </row>
    <row r="193" spans="1:5" x14ac:dyDescent="0.55000000000000004">
      <c r="A193" s="1" t="s">
        <v>196</v>
      </c>
      <c r="B193">
        <v>2.6800000000000001E-2</v>
      </c>
      <c r="C193">
        <v>-1.2800000000000001E-2</v>
      </c>
      <c r="D193">
        <v>4.3E-3</v>
      </c>
      <c r="E193">
        <v>2.0000000000000001E-4</v>
      </c>
    </row>
    <row r="194" spans="1:5" x14ac:dyDescent="0.55000000000000004">
      <c r="A194" s="1" t="s">
        <v>197</v>
      </c>
      <c r="B194">
        <v>3.5099999999999999E-2</v>
      </c>
      <c r="C194">
        <v>-1.5E-3</v>
      </c>
      <c r="D194">
        <v>2.41E-2</v>
      </c>
      <c r="E194">
        <v>2.9999999999999997E-4</v>
      </c>
    </row>
    <row r="195" spans="1:5" x14ac:dyDescent="0.55000000000000004">
      <c r="A195" s="1" t="s">
        <v>198</v>
      </c>
      <c r="B195">
        <v>1.7999999999999999E-2</v>
      </c>
      <c r="C195">
        <v>-4.0000000000000002E-4</v>
      </c>
      <c r="D195">
        <v>1.3299999999999999E-2</v>
      </c>
      <c r="E195">
        <v>2.9999999999999997E-4</v>
      </c>
    </row>
    <row r="196" spans="1:5" x14ac:dyDescent="0.55000000000000004">
      <c r="A196" s="1" t="s">
        <v>199</v>
      </c>
      <c r="B196">
        <v>2.6200000000000001E-2</v>
      </c>
      <c r="C196">
        <v>6.3E-3</v>
      </c>
      <c r="D196">
        <v>2.3900000000000001E-2</v>
      </c>
      <c r="E196">
        <v>2.9999999999999997E-4</v>
      </c>
    </row>
    <row r="197" spans="1:5" x14ac:dyDescent="0.55000000000000004">
      <c r="A197" s="1" t="s">
        <v>200</v>
      </c>
      <c r="B197">
        <v>6.8199999999999997E-2</v>
      </c>
      <c r="C197">
        <v>1.6899999999999998E-2</v>
      </c>
      <c r="D197">
        <v>6.4699999999999994E-2</v>
      </c>
      <c r="E197">
        <v>2.9999999999999997E-4</v>
      </c>
    </row>
    <row r="198" spans="1:5" x14ac:dyDescent="0.55000000000000004">
      <c r="A198" s="1" t="s">
        <v>201</v>
      </c>
      <c r="B198">
        <v>1.2999999999999999E-3</v>
      </c>
      <c r="C198">
        <v>-1.4200000000000001E-2</v>
      </c>
      <c r="D198">
        <v>-4.2299999999999997E-2</v>
      </c>
      <c r="E198">
        <v>2.9999999999999997E-4</v>
      </c>
    </row>
    <row r="199" spans="1:5" x14ac:dyDescent="0.55000000000000004">
      <c r="A199" s="1" t="s">
        <v>202</v>
      </c>
      <c r="B199">
        <v>5.1399999999999987E-2</v>
      </c>
      <c r="C199">
        <v>-2.5499999999999998E-2</v>
      </c>
      <c r="D199">
        <v>5.5000000000000014E-3</v>
      </c>
      <c r="E199">
        <v>2.9999999999999997E-4</v>
      </c>
    </row>
    <row r="200" spans="1:5" x14ac:dyDescent="0.55000000000000004">
      <c r="A200" s="1" t="s">
        <v>203</v>
      </c>
      <c r="B200">
        <v>7.1300000000000002E-2</v>
      </c>
      <c r="C200">
        <v>8.77E-2</v>
      </c>
      <c r="D200">
        <v>8.2299999999999998E-2</v>
      </c>
      <c r="E200">
        <v>2.9999999999999997E-4</v>
      </c>
    </row>
    <row r="201" spans="1:5" x14ac:dyDescent="0.55000000000000004">
      <c r="A201" s="1" t="s">
        <v>204</v>
      </c>
      <c r="B201">
        <v>6.1600000000000002E-2</v>
      </c>
      <c r="C201">
        <v>4.8399999999999999E-2</v>
      </c>
      <c r="D201">
        <v>6.5199999999999994E-2</v>
      </c>
      <c r="E201">
        <v>2.9999999999999997E-4</v>
      </c>
    </row>
    <row r="202" spans="1:5" x14ac:dyDescent="0.55000000000000004">
      <c r="A202" s="1" t="s">
        <v>205</v>
      </c>
      <c r="B202">
        <v>6.0299999999999999E-2</v>
      </c>
      <c r="C202">
        <v>5.1299999999999998E-2</v>
      </c>
      <c r="D202">
        <v>5.4899999999999997E-2</v>
      </c>
      <c r="E202">
        <v>2.9999999999999997E-4</v>
      </c>
    </row>
    <row r="203" spans="1:5" x14ac:dyDescent="0.55000000000000004">
      <c r="A203" s="1" t="s">
        <v>206</v>
      </c>
      <c r="B203">
        <v>8.1000000000000013E-3</v>
      </c>
      <c r="C203">
        <v>2.0899999999999998E-2</v>
      </c>
      <c r="D203">
        <v>5.8600000000000013E-2</v>
      </c>
      <c r="E203">
        <v>2.9999999999999997E-4</v>
      </c>
    </row>
    <row r="204" spans="1:5" x14ac:dyDescent="0.55000000000000004">
      <c r="A204" s="1" t="s">
        <v>207</v>
      </c>
      <c r="B204">
        <v>5.7500000000000002E-2</v>
      </c>
      <c r="C204">
        <v>4.4600000000000001E-2</v>
      </c>
      <c r="D204">
        <v>3.2800000000000003E-2</v>
      </c>
      <c r="E204">
        <v>2.0000000000000001E-4</v>
      </c>
    </row>
    <row r="205" spans="1:5" x14ac:dyDescent="0.55000000000000004">
      <c r="A205" s="1" t="s">
        <v>208</v>
      </c>
      <c r="B205">
        <v>1.8200000000000001E-2</v>
      </c>
      <c r="C205">
        <v>-9.7999999999999997E-3</v>
      </c>
      <c r="D205">
        <v>-7.4999999999999997E-3</v>
      </c>
      <c r="E205">
        <v>2.9999999999999997E-4</v>
      </c>
    </row>
    <row r="206" spans="1:5" x14ac:dyDescent="0.55000000000000004">
      <c r="A206" s="1" t="s">
        <v>209</v>
      </c>
      <c r="B206">
        <v>-4.7800000000000002E-2</v>
      </c>
      <c r="C206">
        <v>-2.3099999999999999E-2</v>
      </c>
      <c r="D206">
        <v>-2.23E-2</v>
      </c>
      <c r="E206">
        <v>2.9999999999999997E-4</v>
      </c>
    </row>
    <row r="207" spans="1:5" x14ac:dyDescent="0.55000000000000004">
      <c r="A207" s="1" t="s">
        <v>210</v>
      </c>
      <c r="B207">
        <v>1.2999999999999999E-2</v>
      </c>
      <c r="C207">
        <v>-6.4000000000000003E-3</v>
      </c>
      <c r="D207">
        <v>-4.6999999999999993E-3</v>
      </c>
      <c r="E207">
        <v>2.9999999999999997E-4</v>
      </c>
    </row>
    <row r="208" spans="1:5" x14ac:dyDescent="0.55000000000000004">
      <c r="A208" s="1" t="s">
        <v>211</v>
      </c>
      <c r="B208">
        <v>2.4E-2</v>
      </c>
      <c r="C208">
        <v>1.2999999999999999E-2</v>
      </c>
      <c r="D208">
        <v>1.4200000000000001E-2</v>
      </c>
      <c r="E208">
        <v>2.9999999999999997E-4</v>
      </c>
    </row>
    <row r="209" spans="1:5" x14ac:dyDescent="0.55000000000000004">
      <c r="A209" s="1" t="s">
        <v>212</v>
      </c>
      <c r="B209">
        <v>-1.15E-2</v>
      </c>
      <c r="C209">
        <v>6.0000000000000001E-3</v>
      </c>
      <c r="D209">
        <v>1.6799999999999999E-2</v>
      </c>
      <c r="E209">
        <v>2.9999999999999997E-4</v>
      </c>
    </row>
    <row r="210" spans="1:5" x14ac:dyDescent="0.55000000000000004">
      <c r="A210" s="1" t="s">
        <v>213</v>
      </c>
      <c r="B210">
        <v>-5.9299999999999999E-2</v>
      </c>
      <c r="C210">
        <v>-1.5699999999999999E-2</v>
      </c>
      <c r="D210">
        <v>-3.9899999999999998E-2</v>
      </c>
      <c r="E210">
        <v>2.9999999999999997E-4</v>
      </c>
    </row>
    <row r="211" spans="1:5" x14ac:dyDescent="0.55000000000000004">
      <c r="A211" s="1" t="s">
        <v>214</v>
      </c>
      <c r="B211">
        <v>6.3700000000000007E-2</v>
      </c>
      <c r="C211">
        <v>3.1E-2</v>
      </c>
      <c r="D211">
        <v>2.9000000000000001E-2</v>
      </c>
      <c r="E211">
        <v>2.9999999999999997E-4</v>
      </c>
    </row>
    <row r="212" spans="1:5" x14ac:dyDescent="0.55000000000000004">
      <c r="A212" s="1" t="s">
        <v>215</v>
      </c>
      <c r="B212">
        <v>1.7399999999999999E-2</v>
      </c>
      <c r="C212">
        <v>2.6100000000000002E-2</v>
      </c>
      <c r="D212">
        <v>2.29E-2</v>
      </c>
      <c r="E212">
        <v>2.9999999999999997E-4</v>
      </c>
    </row>
    <row r="213" spans="1:5" x14ac:dyDescent="0.55000000000000004">
      <c r="A213" s="1" t="s">
        <v>216</v>
      </c>
      <c r="B213">
        <v>3.7000000000000002E-3</v>
      </c>
      <c r="C213">
        <v>-8.0000000000000004E-4</v>
      </c>
      <c r="D213">
        <v>8.5000000000000006E-3</v>
      </c>
      <c r="E213">
        <v>2.9999999999999997E-4</v>
      </c>
    </row>
    <row r="214" spans="1:5" x14ac:dyDescent="0.55000000000000004">
      <c r="A214" s="1" t="s">
        <v>217</v>
      </c>
      <c r="B214">
        <v>2.46E-2</v>
      </c>
      <c r="C214">
        <v>1.6500000000000001E-2</v>
      </c>
      <c r="D214">
        <v>3.3500000000000002E-2</v>
      </c>
      <c r="E214">
        <v>2.0000000000000001E-4</v>
      </c>
    </row>
    <row r="215" spans="1:5" x14ac:dyDescent="0.55000000000000004">
      <c r="A215" s="1" t="s">
        <v>218</v>
      </c>
      <c r="B215">
        <v>-1.6899999999999998E-2</v>
      </c>
      <c r="C215">
        <v>-1.3100000000000001E-2</v>
      </c>
      <c r="D215">
        <v>-1.06E-2</v>
      </c>
      <c r="E215">
        <v>2.9999999999999997E-4</v>
      </c>
    </row>
    <row r="216" spans="1:5" x14ac:dyDescent="0.55000000000000004">
      <c r="A216" s="1" t="s">
        <v>219</v>
      </c>
      <c r="B216">
        <v>5.0799999999999998E-2</v>
      </c>
      <c r="C216">
        <v>1.6799999999999999E-2</v>
      </c>
      <c r="D216">
        <v>1.03E-2</v>
      </c>
      <c r="E216">
        <v>2.9999999999999997E-4</v>
      </c>
    </row>
    <row r="217" spans="1:5" x14ac:dyDescent="0.55000000000000004">
      <c r="A217" s="1" t="s">
        <v>220</v>
      </c>
      <c r="B217">
        <v>5.5100000000000003E-2</v>
      </c>
      <c r="C217">
        <v>4.1099999999999998E-2</v>
      </c>
      <c r="D217">
        <v>1.89E-2</v>
      </c>
      <c r="E217">
        <v>2.9999999999999997E-4</v>
      </c>
    </row>
    <row r="218" spans="1:5" x14ac:dyDescent="0.55000000000000004">
      <c r="A218" s="1" t="s">
        <v>221</v>
      </c>
      <c r="B218">
        <v>-1.49E-2</v>
      </c>
      <c r="C218">
        <v>5.7999999999999996E-3</v>
      </c>
      <c r="D218">
        <v>-4.1999999999999997E-3</v>
      </c>
      <c r="E218">
        <v>2.9999999999999997E-4</v>
      </c>
    </row>
    <row r="219" spans="1:5" x14ac:dyDescent="0.55000000000000004">
      <c r="A219" s="1" t="s">
        <v>222</v>
      </c>
      <c r="B219">
        <v>1.5599999999999999E-2</v>
      </c>
      <c r="C219">
        <v>2.3699999999999999E-2</v>
      </c>
      <c r="D219">
        <v>-1.44E-2</v>
      </c>
      <c r="E219">
        <v>2.9999999999999997E-4</v>
      </c>
    </row>
    <row r="220" spans="1:5" x14ac:dyDescent="0.55000000000000004">
      <c r="A220" s="1" t="s">
        <v>223</v>
      </c>
      <c r="B220">
        <v>2.0000000000000001E-4</v>
      </c>
      <c r="C220">
        <v>4.7999999999999996E-3</v>
      </c>
      <c r="D220">
        <v>-1.2E-2</v>
      </c>
      <c r="E220">
        <v>2.0000000000000001E-4</v>
      </c>
    </row>
    <row r="221" spans="1:5" x14ac:dyDescent="0.55000000000000004">
      <c r="A221" s="1" t="s">
        <v>224</v>
      </c>
      <c r="B221">
        <v>1.6000000000000001E-3</v>
      </c>
      <c r="C221">
        <v>-1.6000000000000001E-3</v>
      </c>
      <c r="D221">
        <v>-3.5999999999999999E-3</v>
      </c>
      <c r="E221">
        <v>2.9999999999999997E-4</v>
      </c>
    </row>
    <row r="222" spans="1:5" x14ac:dyDescent="0.55000000000000004">
      <c r="A222" s="1" t="s">
        <v>225</v>
      </c>
      <c r="B222">
        <v>1.7100000000000001E-2</v>
      </c>
      <c r="C222">
        <v>3.5000000000000001E-3</v>
      </c>
      <c r="D222">
        <v>2.3800000000000002E-2</v>
      </c>
      <c r="E222">
        <v>2.9999999999999997E-4</v>
      </c>
    </row>
    <row r="223" spans="1:5" x14ac:dyDescent="0.55000000000000004">
      <c r="A223" s="1" t="s">
        <v>226</v>
      </c>
      <c r="B223">
        <v>4.0399999999999998E-2</v>
      </c>
      <c r="C223">
        <v>2.23E-2</v>
      </c>
      <c r="D223">
        <v>5.8700000000000002E-2</v>
      </c>
      <c r="E223">
        <v>2.0000000000000001E-4</v>
      </c>
    </row>
    <row r="224" spans="1:5" x14ac:dyDescent="0.55000000000000004">
      <c r="A224" s="1" t="s">
        <v>227</v>
      </c>
      <c r="B224">
        <v>2.01E-2</v>
      </c>
      <c r="C224">
        <v>2.4500000000000001E-2</v>
      </c>
      <c r="D224">
        <v>6.7999999999999996E-3</v>
      </c>
      <c r="E224">
        <v>2.9999999999999997E-4</v>
      </c>
    </row>
    <row r="225" spans="1:5" x14ac:dyDescent="0.55000000000000004">
      <c r="A225" s="1" t="s">
        <v>228</v>
      </c>
      <c r="B225">
        <v>6.2300000000000001E-2</v>
      </c>
      <c r="C225">
        <v>1.6199999999999999E-2</v>
      </c>
      <c r="D225">
        <v>4.4299999999999999E-2</v>
      </c>
      <c r="E225">
        <v>2.0000000000000001E-4</v>
      </c>
    </row>
    <row r="226" spans="1:5" x14ac:dyDescent="0.55000000000000004">
      <c r="A226" s="1" t="s">
        <v>229</v>
      </c>
      <c r="B226">
        <v>-3.9100000000000003E-2</v>
      </c>
      <c r="C226">
        <v>-1.66E-2</v>
      </c>
      <c r="D226">
        <v>-1.5699999999999999E-2</v>
      </c>
      <c r="E226">
        <v>2.0000000000000001E-4</v>
      </c>
    </row>
    <row r="227" spans="1:5" x14ac:dyDescent="0.55000000000000004">
      <c r="A227" s="1" t="s">
        <v>230</v>
      </c>
      <c r="B227">
        <v>7.8E-2</v>
      </c>
      <c r="C227">
        <v>4.7999999999999996E-3</v>
      </c>
      <c r="D227">
        <v>3.1099999999999999E-2</v>
      </c>
      <c r="E227">
        <v>2.9999999999999997E-4</v>
      </c>
    </row>
    <row r="228" spans="1:5" x14ac:dyDescent="0.55000000000000004">
      <c r="A228" s="1" t="s">
        <v>231</v>
      </c>
      <c r="B228">
        <v>1.7399999999999999E-2</v>
      </c>
      <c r="C228">
        <v>1.5299999999999999E-2</v>
      </c>
      <c r="D228">
        <v>3.3999999999999998E-3</v>
      </c>
      <c r="E228">
        <v>2.9999999999999997E-4</v>
      </c>
    </row>
    <row r="229" spans="1:5" x14ac:dyDescent="0.55000000000000004">
      <c r="A229" s="1" t="s">
        <v>232</v>
      </c>
      <c r="B229">
        <v>3.8999999999999998E-3</v>
      </c>
      <c r="C229">
        <v>3.1399999999999997E-2</v>
      </c>
      <c r="D229">
        <v>4.2699999999999988E-2</v>
      </c>
      <c r="E229">
        <v>2.0000000000000001E-4</v>
      </c>
    </row>
    <row r="230" spans="1:5" x14ac:dyDescent="0.55000000000000004">
      <c r="A230" s="1" t="s">
        <v>233</v>
      </c>
      <c r="B230">
        <v>-2.1700000000000001E-2</v>
      </c>
      <c r="C230">
        <v>-1.4500000000000001E-2</v>
      </c>
      <c r="D230">
        <v>-2.7300000000000001E-2</v>
      </c>
      <c r="E230">
        <v>2.9999999999999997E-4</v>
      </c>
    </row>
    <row r="231" spans="1:5" x14ac:dyDescent="0.55000000000000004">
      <c r="A231" s="1" t="s">
        <v>234</v>
      </c>
      <c r="B231">
        <v>6.2199999999999998E-2</v>
      </c>
      <c r="C231">
        <v>1.6E-2</v>
      </c>
      <c r="D231">
        <v>-4.3999999999999997E-2</v>
      </c>
      <c r="E231">
        <v>2.9999999999999997E-4</v>
      </c>
    </row>
    <row r="232" spans="1:5" x14ac:dyDescent="0.55000000000000004">
      <c r="A232" s="1" t="s">
        <v>235</v>
      </c>
      <c r="B232">
        <v>4.7699999999999992E-2</v>
      </c>
      <c r="C232">
        <v>1.7399999999999999E-2</v>
      </c>
      <c r="D232">
        <v>4.5999999999999999E-3</v>
      </c>
      <c r="E232">
        <v>2.9999999999999997E-4</v>
      </c>
    </row>
    <row r="233" spans="1:5" x14ac:dyDescent="0.55000000000000004">
      <c r="A233" s="1" t="s">
        <v>236</v>
      </c>
      <c r="B233">
        <v>3.8899999999999997E-2</v>
      </c>
      <c r="C233">
        <v>2.3599999999999999E-2</v>
      </c>
      <c r="D233">
        <v>2.1399999999999999E-2</v>
      </c>
      <c r="E233">
        <v>2.9999999999999997E-4</v>
      </c>
    </row>
    <row r="234" spans="1:5" x14ac:dyDescent="0.55000000000000004">
      <c r="A234" s="1" t="s">
        <v>237</v>
      </c>
      <c r="B234">
        <v>5.4000000000000013E-2</v>
      </c>
      <c r="C234">
        <v>4.1799999999999997E-2</v>
      </c>
      <c r="D234">
        <v>4.3499999999999997E-2</v>
      </c>
      <c r="E234">
        <v>2.0000000000000001E-4</v>
      </c>
    </row>
    <row r="235" spans="1:5" x14ac:dyDescent="0.55000000000000004">
      <c r="A235" s="1" t="s">
        <v>238</v>
      </c>
      <c r="B235">
        <v>1.1900000000000001E-2</v>
      </c>
      <c r="C235">
        <v>2.1600000000000001E-2</v>
      </c>
      <c r="D235">
        <v>-2.4E-2</v>
      </c>
      <c r="E235">
        <v>2.9999999999999997E-4</v>
      </c>
    </row>
    <row r="236" spans="1:5" x14ac:dyDescent="0.55000000000000004">
      <c r="A236" s="1" t="s">
        <v>239</v>
      </c>
      <c r="B236">
        <v>6.2399999999999997E-2</v>
      </c>
      <c r="C236">
        <v>3.9800000000000002E-2</v>
      </c>
      <c r="D236">
        <v>2.2800000000000001E-2</v>
      </c>
      <c r="E236">
        <v>2.9999999999999997E-4</v>
      </c>
    </row>
    <row r="237" spans="1:5" x14ac:dyDescent="0.55000000000000004">
      <c r="A237" s="1" t="s">
        <v>240</v>
      </c>
      <c r="B237">
        <v>-5.8400000000000001E-2</v>
      </c>
      <c r="C237">
        <v>-6.7999999999999996E-3</v>
      </c>
      <c r="D237">
        <v>-1.2699999999999999E-2</v>
      </c>
      <c r="E237">
        <v>2.9999999999999997E-4</v>
      </c>
    </row>
    <row r="238" spans="1:5" x14ac:dyDescent="0.55000000000000004">
      <c r="A238" s="1" t="s">
        <v>241</v>
      </c>
      <c r="B238">
        <v>5.8799999999999998E-2</v>
      </c>
      <c r="C238">
        <v>3.0000000000000001E-3</v>
      </c>
      <c r="D238">
        <v>-3.7000000000000002E-3</v>
      </c>
      <c r="E238">
        <v>2.9999999999999997E-4</v>
      </c>
    </row>
    <row r="239" spans="1:5" x14ac:dyDescent="0.55000000000000004">
      <c r="A239" s="1" t="s">
        <v>242</v>
      </c>
      <c r="B239">
        <v>4.2299999999999997E-2</v>
      </c>
      <c r="C239">
        <v>2.3699999999999999E-2</v>
      </c>
      <c r="D239">
        <v>4.5999999999999999E-3</v>
      </c>
      <c r="E239">
        <v>2.9999999999999997E-4</v>
      </c>
    </row>
    <row r="240" spans="1:5" x14ac:dyDescent="0.55000000000000004">
      <c r="A240" s="1" t="s">
        <v>243</v>
      </c>
      <c r="B240">
        <v>3.9399999999999998E-2</v>
      </c>
      <c r="C240">
        <v>1.4800000000000001E-2</v>
      </c>
      <c r="D240">
        <v>1.0999999999999999E-2</v>
      </c>
      <c r="E240">
        <v>2.9999999999999997E-4</v>
      </c>
    </row>
    <row r="241" spans="1:5" x14ac:dyDescent="0.55000000000000004">
      <c r="A241" s="1" t="s">
        <v>244</v>
      </c>
      <c r="B241">
        <v>-3.8899999999999997E-2</v>
      </c>
      <c r="C241">
        <v>-1.55E-2</v>
      </c>
      <c r="D241">
        <v>-5.3E-3</v>
      </c>
      <c r="E241">
        <v>2.9999999999999997E-4</v>
      </c>
    </row>
    <row r="242" spans="1:5" x14ac:dyDescent="0.55000000000000004">
      <c r="A242" s="1" t="s">
        <v>245</v>
      </c>
      <c r="B242">
        <v>-2.69E-2</v>
      </c>
      <c r="C242">
        <v>-1.9099999999999999E-2</v>
      </c>
      <c r="D242">
        <v>5.0000000000000001E-4</v>
      </c>
      <c r="E242">
        <v>2.9999999999999997E-4</v>
      </c>
    </row>
    <row r="243" spans="1:5" x14ac:dyDescent="0.55000000000000004">
      <c r="A243" s="1" t="s">
        <v>246</v>
      </c>
      <c r="B243">
        <v>-6.4600000000000005E-2</v>
      </c>
      <c r="C243">
        <v>-1.7999999999999999E-2</v>
      </c>
      <c r="D243">
        <v>6.0000000000000001E-3</v>
      </c>
      <c r="E243">
        <v>2.9999999999999997E-4</v>
      </c>
    </row>
    <row r="244" spans="1:5" x14ac:dyDescent="0.55000000000000004">
      <c r="A244" s="1" t="s">
        <v>247</v>
      </c>
      <c r="B244">
        <v>-0.1018</v>
      </c>
      <c r="C244">
        <v>-4.4299999999999999E-2</v>
      </c>
      <c r="D244">
        <v>-1.9699999999999999E-2</v>
      </c>
      <c r="E244">
        <v>2.9999999999999997E-4</v>
      </c>
    </row>
    <row r="245" spans="1:5" x14ac:dyDescent="0.55000000000000004">
      <c r="A245" s="1" t="s">
        <v>248</v>
      </c>
      <c r="B245">
        <v>-1.44E-2</v>
      </c>
      <c r="C245">
        <v>1.6999999999999999E-3</v>
      </c>
      <c r="D245">
        <v>3.4500000000000003E-2</v>
      </c>
      <c r="E245">
        <v>2.9999999999999997E-4</v>
      </c>
    </row>
    <row r="246" spans="1:5" x14ac:dyDescent="0.55000000000000004">
      <c r="A246" s="1" t="s">
        <v>249</v>
      </c>
      <c r="B246">
        <v>-2.0000000000000001E-4</v>
      </c>
      <c r="C246">
        <v>-3.7000000000000002E-3</v>
      </c>
      <c r="D246">
        <v>1.5299999999999999E-2</v>
      </c>
      <c r="E246">
        <v>2.9999999999999997E-4</v>
      </c>
    </row>
    <row r="247" spans="1:5" x14ac:dyDescent="0.55000000000000004">
      <c r="A247" s="1" t="s">
        <v>250</v>
      </c>
      <c r="B247">
        <v>4.9699999999999987E-2</v>
      </c>
      <c r="C247">
        <v>0</v>
      </c>
      <c r="D247">
        <v>-1.41E-2</v>
      </c>
      <c r="E247">
        <v>2.9999999999999997E-4</v>
      </c>
    </row>
    <row r="248" spans="1:5" x14ac:dyDescent="0.55000000000000004">
      <c r="A248" s="1" t="s">
        <v>251</v>
      </c>
      <c r="B248">
        <v>1.2500000000000001E-2</v>
      </c>
      <c r="C248">
        <v>2.1999999999999999E-2</v>
      </c>
      <c r="D248">
        <v>-7.4000000000000003E-3</v>
      </c>
      <c r="E248">
        <v>2.9999999999999997E-4</v>
      </c>
    </row>
    <row r="249" spans="1:5" x14ac:dyDescent="0.55000000000000004">
      <c r="A249" s="1" t="s">
        <v>252</v>
      </c>
      <c r="B249">
        <v>-1.09E-2</v>
      </c>
      <c r="C249">
        <v>6.9999999999999993E-3</v>
      </c>
      <c r="D249">
        <v>1.4E-3</v>
      </c>
      <c r="E249">
        <v>2.9999999999999997E-4</v>
      </c>
    </row>
    <row r="250" spans="1:5" x14ac:dyDescent="0.55000000000000004">
      <c r="A250" s="1" t="s">
        <v>253</v>
      </c>
      <c r="B250">
        <v>-1.6799999999999999E-2</v>
      </c>
      <c r="C250">
        <v>-1.6E-2</v>
      </c>
      <c r="D250">
        <v>6.1000000000000004E-3</v>
      </c>
      <c r="E250">
        <v>2.9999999999999997E-4</v>
      </c>
    </row>
    <row r="251" spans="1:5" x14ac:dyDescent="0.55000000000000004">
      <c r="A251" s="1" t="s">
        <v>254</v>
      </c>
      <c r="B251">
        <v>-4.8000000000000001E-2</v>
      </c>
      <c r="C251">
        <v>-3.9699999999999999E-2</v>
      </c>
      <c r="D251">
        <v>8.5000000000000006E-3</v>
      </c>
      <c r="E251">
        <v>2.9999999999999997E-4</v>
      </c>
    </row>
    <row r="252" spans="1:5" x14ac:dyDescent="0.55000000000000004">
      <c r="A252" s="1" t="s">
        <v>255</v>
      </c>
      <c r="B252">
        <v>-9.5999999999999992E-3</v>
      </c>
      <c r="C252">
        <v>-3.27E-2</v>
      </c>
      <c r="D252">
        <v>3.2000000000000002E-3</v>
      </c>
      <c r="E252">
        <v>2.9999999999999997E-4</v>
      </c>
    </row>
    <row r="253" spans="1:5" x14ac:dyDescent="0.55000000000000004">
      <c r="A253" s="1" t="s">
        <v>256</v>
      </c>
      <c r="B253">
        <v>5.2999999999999999E-2</v>
      </c>
      <c r="C253">
        <v>-3.3E-3</v>
      </c>
      <c r="D253">
        <v>-6.4000000000000003E-3</v>
      </c>
      <c r="E253">
        <v>2.9999999999999997E-4</v>
      </c>
    </row>
    <row r="254" spans="1:5" x14ac:dyDescent="0.55000000000000004">
      <c r="A254" s="1" t="s">
        <v>257</v>
      </c>
      <c r="B254">
        <v>4.1300000000000003E-2</v>
      </c>
      <c r="C254">
        <v>1.47E-2</v>
      </c>
      <c r="D254">
        <v>2.76E-2</v>
      </c>
      <c r="E254">
        <v>2.9999999999999997E-4</v>
      </c>
    </row>
    <row r="255" spans="1:5" x14ac:dyDescent="0.55000000000000004">
      <c r="A255" s="1" t="s">
        <v>258</v>
      </c>
      <c r="B255">
        <v>-1.7399999999999999E-2</v>
      </c>
      <c r="C255">
        <v>3.3E-3</v>
      </c>
      <c r="D255">
        <v>1.4E-3</v>
      </c>
      <c r="E255">
        <v>2.9999999999999997E-4</v>
      </c>
    </row>
    <row r="256" spans="1:5" x14ac:dyDescent="0.55000000000000004">
      <c r="A256" s="1" t="s">
        <v>259</v>
      </c>
      <c r="B256">
        <v>-5.4000000000000003E-3</v>
      </c>
      <c r="C256">
        <v>1.6199999999999999E-2</v>
      </c>
      <c r="D256">
        <v>1.3599999999999999E-2</v>
      </c>
      <c r="E256">
        <v>5.9999999999999995E-4</v>
      </c>
    </row>
    <row r="257" spans="1:5" x14ac:dyDescent="0.55000000000000004">
      <c r="A257" s="1" t="s">
        <v>260</v>
      </c>
      <c r="B257">
        <v>2.47E-2</v>
      </c>
      <c r="C257">
        <v>5.1999999999999998E-3</v>
      </c>
      <c r="D257">
        <v>1.1000000000000001E-3</v>
      </c>
      <c r="E257">
        <v>5.9999999999999995E-4</v>
      </c>
    </row>
    <row r="258" spans="1:5" x14ac:dyDescent="0.55000000000000004">
      <c r="A258" s="1" t="s">
        <v>261</v>
      </c>
      <c r="B258">
        <v>-1.9900000000000001E-2</v>
      </c>
      <c r="C258">
        <v>-1.6899999999999998E-2</v>
      </c>
      <c r="D258">
        <v>1.0699999999999999E-2</v>
      </c>
      <c r="E258">
        <v>5.9999999999999995E-4</v>
      </c>
    </row>
    <row r="259" spans="1:5" x14ac:dyDescent="0.55000000000000004">
      <c r="A259" s="1" t="s">
        <v>262</v>
      </c>
      <c r="B259">
        <v>3.0099999999999998E-2</v>
      </c>
      <c r="C259">
        <v>-2.47E-2</v>
      </c>
      <c r="D259">
        <v>3.7400000000000003E-2</v>
      </c>
      <c r="E259">
        <v>8.0000000000000004E-4</v>
      </c>
    </row>
    <row r="260" spans="1:5" x14ac:dyDescent="0.55000000000000004">
      <c r="A260" s="1" t="s">
        <v>263</v>
      </c>
      <c r="B260">
        <v>-3.9300000000000002E-2</v>
      </c>
      <c r="C260">
        <v>2.52E-2</v>
      </c>
      <c r="D260">
        <v>1.38E-2</v>
      </c>
      <c r="E260">
        <v>7.000000000000001E-4</v>
      </c>
    </row>
    <row r="261" spans="1:5" x14ac:dyDescent="0.55000000000000004">
      <c r="A261" s="1" t="s">
        <v>264</v>
      </c>
      <c r="B261">
        <v>-4.3799999999999999E-2</v>
      </c>
      <c r="C261">
        <v>-1.7000000000000001E-2</v>
      </c>
      <c r="D261">
        <v>5.0000000000000001E-4</v>
      </c>
      <c r="E261">
        <v>7.000000000000001E-4</v>
      </c>
    </row>
    <row r="262" spans="1:5" x14ac:dyDescent="0.55000000000000004">
      <c r="A262" s="1" t="s">
        <v>265</v>
      </c>
      <c r="B262">
        <v>8.1099999999999992E-2</v>
      </c>
      <c r="C262">
        <v>1.1999999999999999E-3</v>
      </c>
      <c r="D262">
        <v>4.5199999999999997E-2</v>
      </c>
      <c r="E262">
        <v>8.9999999999999998E-4</v>
      </c>
    </row>
    <row r="263" spans="1:5" x14ac:dyDescent="0.55000000000000004">
      <c r="A263" s="1" t="s">
        <v>266</v>
      </c>
      <c r="B263">
        <v>3.6499999999999998E-2</v>
      </c>
      <c r="C263">
        <v>-1.6400000000000001E-2</v>
      </c>
      <c r="D263">
        <v>4.1200000000000001E-2</v>
      </c>
      <c r="E263">
        <v>8.0000000000000004E-4</v>
      </c>
    </row>
    <row r="264" spans="1:5" x14ac:dyDescent="0.55000000000000004">
      <c r="A264" s="1" t="s">
        <v>267</v>
      </c>
      <c r="B264">
        <v>7.3200000000000001E-2</v>
      </c>
      <c r="C264">
        <v>8.6999999999999994E-3</v>
      </c>
      <c r="D264">
        <v>-1.2699999999999999E-2</v>
      </c>
      <c r="E264">
        <v>8.0000000000000004E-4</v>
      </c>
    </row>
    <row r="265" spans="1:5" x14ac:dyDescent="0.55000000000000004">
      <c r="A265" s="1" t="s">
        <v>268</v>
      </c>
      <c r="B265">
        <v>-1.1000000000000001E-3</v>
      </c>
      <c r="C265">
        <v>-1.78E-2</v>
      </c>
      <c r="D265">
        <v>2.8400000000000002E-2</v>
      </c>
      <c r="E265">
        <v>8.9999999999999998E-4</v>
      </c>
    </row>
    <row r="266" spans="1:5" x14ac:dyDescent="0.55000000000000004">
      <c r="A266" s="1" t="s">
        <v>269</v>
      </c>
      <c r="B266">
        <v>-5.0799999999999998E-2</v>
      </c>
      <c r="C266">
        <v>-3.8E-3</v>
      </c>
      <c r="D266">
        <v>1.1000000000000001E-3</v>
      </c>
      <c r="E266">
        <v>8.0000000000000004E-4</v>
      </c>
    </row>
    <row r="267" spans="1:5" x14ac:dyDescent="0.55000000000000004">
      <c r="A267" s="1" t="s">
        <v>270</v>
      </c>
      <c r="B267">
        <v>2.3999999999999998E-3</v>
      </c>
      <c r="C267">
        <v>-1.1299999999999999E-2</v>
      </c>
      <c r="D267">
        <v>2.8999999999999998E-3</v>
      </c>
      <c r="E267">
        <v>8.9999999999999998E-4</v>
      </c>
    </row>
    <row r="268" spans="1:5" x14ac:dyDescent="0.55000000000000004">
      <c r="A268" s="1" t="s">
        <v>271</v>
      </c>
      <c r="B268">
        <v>-2.9899999999999999E-2</v>
      </c>
      <c r="C268">
        <v>-1.2699999999999999E-2</v>
      </c>
      <c r="D268">
        <v>-1.77E-2</v>
      </c>
      <c r="E268">
        <v>4.0000000000000002E-4</v>
      </c>
    </row>
    <row r="269" spans="1:5" x14ac:dyDescent="0.55000000000000004">
      <c r="A269" s="1" t="s">
        <v>272</v>
      </c>
      <c r="B269">
        <v>5.96E-2</v>
      </c>
      <c r="C269">
        <v>-1.4800000000000001E-2</v>
      </c>
      <c r="D269">
        <v>5.7999999999999996E-3</v>
      </c>
      <c r="E269">
        <v>4.0000000000000002E-4</v>
      </c>
    </row>
    <row r="270" spans="1:5" x14ac:dyDescent="0.55000000000000004">
      <c r="A270" s="1" t="s">
        <v>273</v>
      </c>
      <c r="B270">
        <v>-9.3399999999999997E-2</v>
      </c>
      <c r="C270">
        <v>-6.1000000000000004E-3</v>
      </c>
      <c r="D270">
        <v>-4.1500000000000002E-2</v>
      </c>
      <c r="E270">
        <v>4.0000000000000002E-4</v>
      </c>
    </row>
    <row r="271" spans="1:5" x14ac:dyDescent="0.55000000000000004">
      <c r="A271" s="1" t="s">
        <v>274</v>
      </c>
      <c r="B271">
        <v>3.2599999999999997E-2</v>
      </c>
      <c r="C271">
        <v>-2.8500000000000001E-2</v>
      </c>
      <c r="D271">
        <v>-1.95E-2</v>
      </c>
      <c r="E271">
        <v>4.0000000000000002E-4</v>
      </c>
    </row>
    <row r="272" spans="1:5" x14ac:dyDescent="0.55000000000000004">
      <c r="A272" s="1" t="s">
        <v>275</v>
      </c>
      <c r="B272">
        <v>2.3E-3</v>
      </c>
      <c r="C272">
        <v>1.7100000000000001E-2</v>
      </c>
      <c r="D272">
        <v>1.2500000000000001E-2</v>
      </c>
      <c r="E272">
        <v>1E-3</v>
      </c>
    </row>
    <row r="273" spans="1:5" x14ac:dyDescent="0.55000000000000004">
      <c r="A273" s="1" t="s">
        <v>276</v>
      </c>
      <c r="B273">
        <v>-2.93E-2</v>
      </c>
      <c r="C273">
        <v>-1.8700000000000001E-2</v>
      </c>
      <c r="D273">
        <v>-8.8999999999999999E-3</v>
      </c>
      <c r="E273">
        <v>8.9999999999999998E-4</v>
      </c>
    </row>
    <row r="274" spans="1:5" x14ac:dyDescent="0.55000000000000004">
      <c r="A274" s="1" t="s">
        <v>277</v>
      </c>
      <c r="B274">
        <v>4.0500000000000001E-2</v>
      </c>
      <c r="C274">
        <v>2.4799999999999999E-2</v>
      </c>
      <c r="D274">
        <v>1.3100000000000001E-2</v>
      </c>
      <c r="E274">
        <v>1E-3</v>
      </c>
    </row>
    <row r="275" spans="1:5" x14ac:dyDescent="0.55000000000000004">
      <c r="A275" s="1" t="s">
        <v>278</v>
      </c>
      <c r="B275">
        <v>-1.8700000000000001E-2</v>
      </c>
      <c r="C275">
        <v>-9.1999999999999998E-3</v>
      </c>
      <c r="D275">
        <v>-1.12E-2</v>
      </c>
      <c r="E275">
        <v>8.9999999999999998E-4</v>
      </c>
    </row>
    <row r="276" spans="1:5" x14ac:dyDescent="0.55000000000000004">
      <c r="A276" s="1" t="s">
        <v>279</v>
      </c>
      <c r="B276">
        <v>-2.98E-2</v>
      </c>
      <c r="C276">
        <v>-7.8000000000000014E-3</v>
      </c>
      <c r="D276">
        <v>-2.3900000000000001E-2</v>
      </c>
      <c r="E276">
        <v>1E-3</v>
      </c>
    </row>
    <row r="277" spans="1:5" x14ac:dyDescent="0.55000000000000004">
      <c r="A277" s="1" t="s">
        <v>280</v>
      </c>
      <c r="B277">
        <v>1E-3</v>
      </c>
      <c r="C277">
        <v>-8.6E-3</v>
      </c>
      <c r="D277">
        <v>-1.6500000000000001E-2</v>
      </c>
      <c r="E277">
        <v>1E-3</v>
      </c>
    </row>
    <row r="278" spans="1:5" x14ac:dyDescent="0.55000000000000004">
      <c r="A278" s="1" t="s">
        <v>281</v>
      </c>
      <c r="B278">
        <v>5.5399999999999998E-2</v>
      </c>
      <c r="C278">
        <v>5.5000000000000014E-3</v>
      </c>
      <c r="D278">
        <v>3.8999999999999998E-3</v>
      </c>
      <c r="E278">
        <v>8.9999999999999998E-4</v>
      </c>
    </row>
    <row r="279" spans="1:5" x14ac:dyDescent="0.55000000000000004">
      <c r="A279" s="1" t="s">
        <v>282</v>
      </c>
      <c r="B279">
        <v>2.5899999999999999E-2</v>
      </c>
      <c r="C279">
        <v>1.4E-3</v>
      </c>
      <c r="D279">
        <v>-5.8999999999999999E-3</v>
      </c>
      <c r="E279">
        <v>8.9999999999999998E-4</v>
      </c>
    </row>
    <row r="280" spans="1:5" x14ac:dyDescent="0.55000000000000004">
      <c r="A280" s="1" t="s">
        <v>283</v>
      </c>
      <c r="B280">
        <v>3.09E-2</v>
      </c>
      <c r="C280">
        <v>1.0500000000000001E-2</v>
      </c>
      <c r="D280">
        <v>2.3E-3</v>
      </c>
      <c r="E280">
        <v>8.9999999999999998E-4</v>
      </c>
    </row>
    <row r="281" spans="1:5" x14ac:dyDescent="0.55000000000000004">
      <c r="A281" s="1" t="s">
        <v>284</v>
      </c>
      <c r="B281">
        <v>3.1399999999999997E-2</v>
      </c>
      <c r="C281">
        <v>1.03E-2</v>
      </c>
      <c r="D281">
        <v>-4.8999999999999998E-3</v>
      </c>
      <c r="E281">
        <v>8.9999999999999998E-4</v>
      </c>
    </row>
    <row r="282" spans="1:5" x14ac:dyDescent="0.55000000000000004">
      <c r="A282" s="1" t="s">
        <v>285</v>
      </c>
      <c r="B282">
        <v>1.8100000000000002E-2</v>
      </c>
      <c r="C282">
        <v>-9.3999999999999986E-3</v>
      </c>
      <c r="D282">
        <v>-9.0000000000000011E-3</v>
      </c>
      <c r="E282">
        <v>8.0000000000000004E-4</v>
      </c>
    </row>
    <row r="283" spans="1:5" x14ac:dyDescent="0.55000000000000004">
      <c r="A283" s="1" t="s">
        <v>286</v>
      </c>
      <c r="B283">
        <v>5.1399999999999987E-2</v>
      </c>
      <c r="C283">
        <v>2.0799999999999999E-2</v>
      </c>
      <c r="D283">
        <v>1.7299999999999999E-2</v>
      </c>
      <c r="E283">
        <v>8.9999999999999998E-4</v>
      </c>
    </row>
    <row r="284" spans="1:5" x14ac:dyDescent="0.55000000000000004">
      <c r="A284" s="1" t="s">
        <v>287</v>
      </c>
      <c r="B284">
        <v>1.7000000000000001E-2</v>
      </c>
      <c r="C284">
        <v>3.3399999999999999E-2</v>
      </c>
      <c r="D284">
        <v>1.5E-3</v>
      </c>
      <c r="E284">
        <v>8.9999999999999998E-4</v>
      </c>
    </row>
    <row r="285" spans="1:5" x14ac:dyDescent="0.55000000000000004">
      <c r="A285" s="1" t="s">
        <v>288</v>
      </c>
      <c r="B285">
        <v>1.4800000000000001E-2</v>
      </c>
      <c r="C285">
        <v>2.0000000000000001E-4</v>
      </c>
      <c r="D285">
        <v>-7.9000000000000008E-3</v>
      </c>
      <c r="E285">
        <v>8.9999999999999998E-4</v>
      </c>
    </row>
    <row r="286" spans="1:5" x14ac:dyDescent="0.55000000000000004">
      <c r="A286" s="1" t="s">
        <v>289</v>
      </c>
      <c r="B286">
        <v>1.26E-2</v>
      </c>
      <c r="C286">
        <v>-1.43E-2</v>
      </c>
      <c r="D286">
        <v>-2.7799999999999998E-2</v>
      </c>
      <c r="E286">
        <v>1E-3</v>
      </c>
    </row>
    <row r="287" spans="1:5" x14ac:dyDescent="0.55000000000000004">
      <c r="A287" s="1" t="s">
        <v>290</v>
      </c>
      <c r="B287">
        <v>3.9399999999999998E-2</v>
      </c>
      <c r="C287">
        <v>0.02</v>
      </c>
      <c r="D287">
        <v>1.3299999999999999E-2</v>
      </c>
      <c r="E287">
        <v>8.9999999999999998E-4</v>
      </c>
    </row>
    <row r="288" spans="1:5" x14ac:dyDescent="0.55000000000000004">
      <c r="A288" s="1" t="s">
        <v>291</v>
      </c>
      <c r="B288">
        <v>4.3200000000000002E-2</v>
      </c>
      <c r="C288">
        <v>-2.1299999999999999E-2</v>
      </c>
      <c r="D288">
        <v>4.6999999999999993E-3</v>
      </c>
      <c r="E288">
        <v>1E-3</v>
      </c>
    </row>
    <row r="289" spans="1:5" x14ac:dyDescent="0.55000000000000004">
      <c r="A289" s="1" t="s">
        <v>292</v>
      </c>
      <c r="B289">
        <v>-5.96E-2</v>
      </c>
      <c r="C289">
        <v>-2.41E-2</v>
      </c>
      <c r="D289">
        <v>-7.9000000000000008E-3</v>
      </c>
      <c r="E289">
        <v>1E-3</v>
      </c>
    </row>
    <row r="290" spans="1:5" x14ac:dyDescent="0.55000000000000004">
      <c r="A290" s="1" t="s">
        <v>293</v>
      </c>
      <c r="B290">
        <v>1.37E-2</v>
      </c>
      <c r="C290">
        <v>5.4000000000000003E-3</v>
      </c>
      <c r="D290">
        <v>0.13689999999999999</v>
      </c>
      <c r="E290">
        <v>1E-3</v>
      </c>
    </row>
    <row r="291" spans="1:5" x14ac:dyDescent="0.55000000000000004">
      <c r="A291" s="1" t="s">
        <v>294</v>
      </c>
      <c r="B291">
        <v>4.8599999999999997E-2</v>
      </c>
      <c r="C291">
        <v>7.4000000000000003E-3</v>
      </c>
      <c r="D291">
        <v>-1.37E-2</v>
      </c>
      <c r="E291">
        <v>1E-3</v>
      </c>
    </row>
    <row r="292" spans="1:5" x14ac:dyDescent="0.55000000000000004">
      <c r="A292" s="1" t="s">
        <v>295</v>
      </c>
      <c r="B292">
        <v>4.82E-2</v>
      </c>
      <c r="C292">
        <v>5.8999999999999999E-3</v>
      </c>
      <c r="D292">
        <v>-1.0999999999999999E-2</v>
      </c>
      <c r="E292">
        <v>1E-3</v>
      </c>
    </row>
    <row r="293" spans="1:5" x14ac:dyDescent="0.55000000000000004">
      <c r="A293" s="1" t="s">
        <v>296</v>
      </c>
      <c r="B293">
        <v>-1.9E-3</v>
      </c>
      <c r="C293">
        <v>-6.6E-3</v>
      </c>
      <c r="D293">
        <v>1.3599999999999999E-2</v>
      </c>
      <c r="E293">
        <v>1.1999999999999999E-3</v>
      </c>
    </row>
    <row r="294" spans="1:5" x14ac:dyDescent="0.55000000000000004">
      <c r="A294" s="1" t="s">
        <v>297</v>
      </c>
      <c r="B294">
        <v>2.7400000000000001E-2</v>
      </c>
      <c r="C294">
        <v>-8.8999999999999999E-3</v>
      </c>
      <c r="D294">
        <v>3.1899999999999998E-2</v>
      </c>
      <c r="E294">
        <v>1.1000000000000001E-3</v>
      </c>
    </row>
    <row r="295" spans="1:5" x14ac:dyDescent="0.55000000000000004">
      <c r="A295" s="1" t="s">
        <v>298</v>
      </c>
      <c r="B295">
        <v>5.57E-2</v>
      </c>
      <c r="C295">
        <v>1.5299999999999999E-2</v>
      </c>
      <c r="D295">
        <v>7.2700000000000001E-2</v>
      </c>
      <c r="E295">
        <v>1.1000000000000001E-3</v>
      </c>
    </row>
    <row r="296" spans="1:5" x14ac:dyDescent="0.55000000000000004">
      <c r="A296" s="1" t="s">
        <v>299</v>
      </c>
      <c r="B296">
        <v>5.7000000000000002E-2</v>
      </c>
      <c r="C296">
        <v>1.67E-2</v>
      </c>
      <c r="D296">
        <v>3.7900000000000003E-2</v>
      </c>
      <c r="E296">
        <v>1.2999999999999999E-3</v>
      </c>
    </row>
    <row r="297" spans="1:5" x14ac:dyDescent="0.55000000000000004">
      <c r="A297" s="1" t="s">
        <v>300</v>
      </c>
      <c r="B297">
        <v>1.4E-2</v>
      </c>
      <c r="C297">
        <v>1.4E-3</v>
      </c>
      <c r="D297">
        <v>-2.7900000000000001E-2</v>
      </c>
      <c r="E297">
        <v>1E-3</v>
      </c>
    </row>
    <row r="298" spans="1:5" x14ac:dyDescent="0.55000000000000004">
      <c r="A298" s="1" t="s">
        <v>301</v>
      </c>
      <c r="B298">
        <v>-2.1600000000000001E-2</v>
      </c>
      <c r="C298">
        <v>-6.6E-3</v>
      </c>
      <c r="D298">
        <v>-4.2599999999999999E-2</v>
      </c>
      <c r="E298">
        <v>1.1000000000000001E-3</v>
      </c>
    </row>
    <row r="299" spans="1:5" x14ac:dyDescent="0.55000000000000004">
      <c r="A299" s="1" t="s">
        <v>302</v>
      </c>
      <c r="B299">
        <v>4.8599999999999997E-2</v>
      </c>
      <c r="C299">
        <v>-1.4800000000000001E-2</v>
      </c>
      <c r="D299">
        <v>3.2599999999999997E-2</v>
      </c>
      <c r="E299">
        <v>1.2999999999999999E-3</v>
      </c>
    </row>
    <row r="300" spans="1:5" x14ac:dyDescent="0.55000000000000004">
      <c r="A300" s="1" t="s">
        <v>303</v>
      </c>
      <c r="B300">
        <v>-2.3599999999999999E-2</v>
      </c>
      <c r="C300">
        <v>-8.0000000000000004E-4</v>
      </c>
      <c r="D300">
        <v>-1.4200000000000001E-2</v>
      </c>
      <c r="E300">
        <v>1.1999999999999999E-3</v>
      </c>
    </row>
    <row r="301" spans="1:5" x14ac:dyDescent="0.55000000000000004">
      <c r="A301" s="1" t="s">
        <v>304</v>
      </c>
      <c r="B301">
        <v>-2.63E-2</v>
      </c>
      <c r="C301">
        <v>-1.9599999999999999E-2</v>
      </c>
      <c r="D301">
        <v>-3.9800000000000002E-2</v>
      </c>
      <c r="E301">
        <v>1.1999999999999999E-3</v>
      </c>
    </row>
    <row r="302" spans="1:5" x14ac:dyDescent="0.55000000000000004">
      <c r="A302" s="1" t="s">
        <v>305</v>
      </c>
      <c r="B302">
        <v>6.9500000000000006E-2</v>
      </c>
      <c r="C302">
        <v>-2.0500000000000001E-2</v>
      </c>
      <c r="D302">
        <v>0.02</v>
      </c>
      <c r="E302">
        <v>1.2999999999999999E-3</v>
      </c>
    </row>
    <row r="303" spans="1:5" x14ac:dyDescent="0.55000000000000004">
      <c r="A303" s="1" t="s">
        <v>306</v>
      </c>
      <c r="B303">
        <v>4.2900000000000001E-2</v>
      </c>
      <c r="C303">
        <v>9.4999999999999998E-3</v>
      </c>
      <c r="D303">
        <v>-1.6999999999999999E-3</v>
      </c>
      <c r="E303">
        <v>1.2999999999999999E-3</v>
      </c>
    </row>
    <row r="304" spans="1:5" x14ac:dyDescent="0.55000000000000004">
      <c r="A304" s="1" t="s">
        <v>307</v>
      </c>
      <c r="B304">
        <v>6.9999999999999993E-3</v>
      </c>
      <c r="C304">
        <v>1.8599999999999998E-2</v>
      </c>
      <c r="D304">
        <v>6.1999999999999998E-3</v>
      </c>
      <c r="E304">
        <v>1.1999999999999999E-3</v>
      </c>
    </row>
    <row r="305" spans="1:5" x14ac:dyDescent="0.55000000000000004">
      <c r="A305" s="1" t="s">
        <v>308</v>
      </c>
      <c r="B305">
        <v>-2.53E-2</v>
      </c>
      <c r="C305">
        <v>-2.3E-3</v>
      </c>
      <c r="D305">
        <v>1.8E-3</v>
      </c>
      <c r="E305">
        <v>1.6000000000000001E-3</v>
      </c>
    </row>
    <row r="306" spans="1:5" x14ac:dyDescent="0.55000000000000004">
      <c r="A306" s="1" t="s">
        <v>309</v>
      </c>
      <c r="B306">
        <v>5.7999999999999996E-3</v>
      </c>
      <c r="C306">
        <v>-3.3E-3</v>
      </c>
      <c r="D306">
        <v>-8.0000000000000004E-4</v>
      </c>
      <c r="E306">
        <v>1.1000000000000001E-3</v>
      </c>
    </row>
    <row r="307" spans="1:5" x14ac:dyDescent="0.55000000000000004">
      <c r="A307" s="1" t="s">
        <v>310</v>
      </c>
      <c r="B307">
        <v>3.3300000000000003E-2</v>
      </c>
      <c r="C307">
        <v>-2.24E-2</v>
      </c>
      <c r="D307">
        <v>-1.55E-2</v>
      </c>
      <c r="E307">
        <v>1.1999999999999999E-3</v>
      </c>
    </row>
    <row r="308" spans="1:5" x14ac:dyDescent="0.55000000000000004">
      <c r="A308" s="1" t="s">
        <v>311</v>
      </c>
      <c r="B308">
        <v>1.4500000000000001E-2</v>
      </c>
      <c r="C308">
        <v>-6.5000000000000006E-3</v>
      </c>
      <c r="D308">
        <v>1.4800000000000001E-2</v>
      </c>
      <c r="E308">
        <v>1.5E-3</v>
      </c>
    </row>
    <row r="309" spans="1:5" x14ac:dyDescent="0.55000000000000004">
      <c r="A309" s="1" t="s">
        <v>312</v>
      </c>
      <c r="B309">
        <v>-2.64E-2</v>
      </c>
      <c r="C309">
        <v>8.5000000000000006E-3</v>
      </c>
      <c r="D309">
        <v>-6.1999999999999998E-3</v>
      </c>
      <c r="E309">
        <v>1.1999999999999999E-3</v>
      </c>
    </row>
    <row r="310" spans="1:5" x14ac:dyDescent="0.55000000000000004">
      <c r="A310" s="1" t="s">
        <v>313</v>
      </c>
      <c r="B310">
        <v>4.4400000000000002E-2</v>
      </c>
      <c r="C310">
        <v>-2.9700000000000001E-2</v>
      </c>
      <c r="D310">
        <v>2.23E-2</v>
      </c>
      <c r="E310">
        <v>1.1000000000000001E-3</v>
      </c>
    </row>
    <row r="311" spans="1:5" x14ac:dyDescent="0.55000000000000004">
      <c r="A311" s="1" t="s">
        <v>314</v>
      </c>
      <c r="B311">
        <v>-4.9699999999999987E-2</v>
      </c>
      <c r="C311">
        <v>4.8999999999999998E-3</v>
      </c>
      <c r="D311">
        <v>-2.9999999999999997E-4</v>
      </c>
      <c r="E311">
        <v>1.1999999999999999E-3</v>
      </c>
    </row>
    <row r="312" spans="1:5" x14ac:dyDescent="0.55000000000000004">
      <c r="A312" s="1" t="s">
        <v>315</v>
      </c>
      <c r="B312">
        <v>3.2000000000000001E-2</v>
      </c>
      <c r="C312">
        <v>-0.01</v>
      </c>
      <c r="D312">
        <v>2.0000000000000001E-4</v>
      </c>
      <c r="E312">
        <v>1.2999999999999999E-3</v>
      </c>
    </row>
    <row r="313" spans="1:5" x14ac:dyDescent="0.55000000000000004">
      <c r="A313" s="1" t="s">
        <v>316</v>
      </c>
      <c r="B313">
        <v>3.8399999999999997E-2</v>
      </c>
      <c r="C313">
        <v>-1.6299999999999999E-2</v>
      </c>
      <c r="D313">
        <v>1.24E-2</v>
      </c>
      <c r="E313">
        <v>1.5E-3</v>
      </c>
    </row>
    <row r="314" spans="1:5" x14ac:dyDescent="0.55000000000000004">
      <c r="A314" s="1" t="s">
        <v>317</v>
      </c>
      <c r="B314">
        <v>9.1000000000000004E-3</v>
      </c>
      <c r="C314">
        <v>-4.0999999999999986E-3</v>
      </c>
      <c r="D314">
        <v>-3.2000000000000002E-3</v>
      </c>
      <c r="E314">
        <v>1.5E-3</v>
      </c>
    </row>
    <row r="315" spans="1:5" x14ac:dyDescent="0.55000000000000004">
      <c r="A315" s="1" t="s">
        <v>318</v>
      </c>
      <c r="B315">
        <v>-7.7000000000000002E-3</v>
      </c>
      <c r="C315">
        <v>1.15E-2</v>
      </c>
      <c r="D315">
        <v>8.9999999999999998E-4</v>
      </c>
      <c r="E315">
        <v>1.5E-3</v>
      </c>
    </row>
    <row r="316" spans="1:5" x14ac:dyDescent="0.55000000000000004">
      <c r="A316" s="1" t="s">
        <v>319</v>
      </c>
      <c r="B316">
        <v>-2.0400000000000001E-2</v>
      </c>
      <c r="C316">
        <v>1.09E-2</v>
      </c>
      <c r="D316">
        <v>-1.4200000000000001E-2</v>
      </c>
      <c r="E316">
        <v>1.6000000000000001E-3</v>
      </c>
    </row>
    <row r="317" spans="1:5" x14ac:dyDescent="0.55000000000000004">
      <c r="A317" s="1" t="s">
        <v>320</v>
      </c>
      <c r="B317">
        <v>-6.6E-3</v>
      </c>
      <c r="C317">
        <v>-1.03E-2</v>
      </c>
      <c r="D317">
        <v>-5.5000000000000014E-3</v>
      </c>
      <c r="E317">
        <v>1.4E-3</v>
      </c>
    </row>
    <row r="318" spans="1:5" x14ac:dyDescent="0.55000000000000004">
      <c r="A318" s="1" t="s">
        <v>321</v>
      </c>
      <c r="B318">
        <v>5.96E-2</v>
      </c>
      <c r="C318">
        <v>-7.1999999999999998E-3</v>
      </c>
      <c r="D318">
        <v>1.0200000000000001E-2</v>
      </c>
      <c r="E318">
        <v>1E-3</v>
      </c>
    </row>
    <row r="319" spans="1:5" x14ac:dyDescent="0.55000000000000004">
      <c r="A319" s="1" t="s">
        <v>322</v>
      </c>
      <c r="B319">
        <v>2.93E-2</v>
      </c>
      <c r="C319">
        <v>-1.5100000000000001E-2</v>
      </c>
      <c r="D319">
        <v>1.9E-3</v>
      </c>
      <c r="E319">
        <v>1.6000000000000001E-3</v>
      </c>
    </row>
    <row r="320" spans="1:5" x14ac:dyDescent="0.55000000000000004">
      <c r="A320" s="1" t="s">
        <v>323</v>
      </c>
      <c r="B320">
        <v>-3.3999999999999998E-3</v>
      </c>
      <c r="C320">
        <v>3.5400000000000001E-2</v>
      </c>
      <c r="D320">
        <v>1.2800000000000001E-2</v>
      </c>
      <c r="E320">
        <v>1.6000000000000001E-3</v>
      </c>
    </row>
    <row r="321" spans="1:5" x14ac:dyDescent="0.55000000000000004">
      <c r="A321" s="1" t="s">
        <v>324</v>
      </c>
      <c r="B321">
        <v>-2.7000000000000001E-3</v>
      </c>
      <c r="C321">
        <v>2.2200000000000001E-2</v>
      </c>
      <c r="D321">
        <v>-5.0000000000000001E-4</v>
      </c>
      <c r="E321">
        <v>1.4E-3</v>
      </c>
    </row>
    <row r="322" spans="1:5" x14ac:dyDescent="0.55000000000000004">
      <c r="A322" s="1" t="s">
        <v>325</v>
      </c>
      <c r="B322">
        <v>-1.44E-2</v>
      </c>
      <c r="C322">
        <v>-2.0999999999999999E-3</v>
      </c>
      <c r="D322">
        <v>-8.3999999999999995E-3</v>
      </c>
      <c r="E322">
        <v>1.8E-3</v>
      </c>
    </row>
    <row r="323" spans="1:5" x14ac:dyDescent="0.55000000000000004">
      <c r="A323" s="1" t="s">
        <v>326</v>
      </c>
      <c r="B323">
        <v>-2.8299999999999999E-2</v>
      </c>
      <c r="C323">
        <v>2.5999999999999999E-3</v>
      </c>
      <c r="D323">
        <v>1.55E-2</v>
      </c>
      <c r="E323">
        <v>1.6000000000000001E-3</v>
      </c>
    </row>
    <row r="324" spans="1:5" x14ac:dyDescent="0.55000000000000004">
      <c r="A324" s="1" t="s">
        <v>327</v>
      </c>
      <c r="B324">
        <v>5.1000000000000004E-3</v>
      </c>
      <c r="C324">
        <v>-5.0000000000000001E-4</v>
      </c>
      <c r="D324">
        <v>2.5000000000000001E-3</v>
      </c>
      <c r="E324">
        <v>1.6999999999999999E-3</v>
      </c>
    </row>
    <row r="325" spans="1:5" x14ac:dyDescent="0.55000000000000004">
      <c r="A325" s="1" t="s">
        <v>328</v>
      </c>
      <c r="B325">
        <v>-1.89E-2</v>
      </c>
      <c r="C325">
        <v>-1.89E-2</v>
      </c>
      <c r="D325">
        <v>-5.0000000000000001E-3</v>
      </c>
      <c r="E325">
        <v>1.8E-3</v>
      </c>
    </row>
    <row r="326" spans="1:5" x14ac:dyDescent="0.55000000000000004">
      <c r="A326" s="1" t="s">
        <v>329</v>
      </c>
      <c r="B326">
        <v>2.4E-2</v>
      </c>
      <c r="C326">
        <v>-1.04E-2</v>
      </c>
      <c r="D326">
        <v>-2.5000000000000001E-3</v>
      </c>
      <c r="E326">
        <v>1.5E-3</v>
      </c>
    </row>
    <row r="327" spans="1:5" x14ac:dyDescent="0.55000000000000004">
      <c r="A327" s="1" t="s">
        <v>330</v>
      </c>
      <c r="B327">
        <v>-4.5599999999999988E-2</v>
      </c>
      <c r="C327">
        <v>3.7000000000000002E-3</v>
      </c>
      <c r="D327">
        <v>-3.5200000000000002E-2</v>
      </c>
      <c r="E327">
        <v>1.6999999999999999E-3</v>
      </c>
    </row>
    <row r="328" spans="1:5" x14ac:dyDescent="0.55000000000000004">
      <c r="A328" s="1" t="s">
        <v>331</v>
      </c>
      <c r="B328">
        <v>2.0999999999999999E-3</v>
      </c>
      <c r="C328">
        <v>-8.5000000000000006E-3</v>
      </c>
      <c r="D328">
        <v>-2.4400000000000002E-2</v>
      </c>
      <c r="E328">
        <v>1.6000000000000001E-3</v>
      </c>
    </row>
    <row r="329" spans="1:5" x14ac:dyDescent="0.55000000000000004">
      <c r="A329" s="1" t="s">
        <v>332</v>
      </c>
      <c r="B329">
        <v>4.5999999999999999E-2</v>
      </c>
      <c r="C329">
        <v>-1.3599999999999999E-2</v>
      </c>
      <c r="D329">
        <v>-1.9E-3</v>
      </c>
      <c r="E329">
        <v>1.2999999999999999E-3</v>
      </c>
    </row>
    <row r="330" spans="1:5" x14ac:dyDescent="0.55000000000000004">
      <c r="A330" s="1" t="s">
        <v>333</v>
      </c>
      <c r="B330">
        <v>2.8400000000000002E-2</v>
      </c>
      <c r="C330">
        <v>-1.2999999999999999E-2</v>
      </c>
      <c r="D330">
        <v>-1.5E-3</v>
      </c>
      <c r="E330">
        <v>8.0000000000000004E-4</v>
      </c>
    </row>
    <row r="331" spans="1:5" x14ac:dyDescent="0.55000000000000004">
      <c r="A331" s="1" t="s">
        <v>334</v>
      </c>
      <c r="B331">
        <v>2.0000000000000001E-4</v>
      </c>
      <c r="C331">
        <v>-8.5000000000000006E-3</v>
      </c>
      <c r="D331">
        <v>-2.8299999999999999E-2</v>
      </c>
      <c r="E331">
        <v>1.2999999999999999E-3</v>
      </c>
    </row>
    <row r="332" spans="1:5" x14ac:dyDescent="0.55000000000000004">
      <c r="A332" s="1" t="s">
        <v>335</v>
      </c>
      <c r="B332">
        <v>5.1299999999999998E-2</v>
      </c>
      <c r="C332">
        <v>5.0000000000000001E-3</v>
      </c>
      <c r="D332">
        <v>3.4500000000000003E-2</v>
      </c>
      <c r="E332">
        <v>1.1000000000000001E-3</v>
      </c>
    </row>
    <row r="333" spans="1:5" x14ac:dyDescent="0.55000000000000004">
      <c r="A333" s="1" t="s">
        <v>336</v>
      </c>
      <c r="B333">
        <v>1.67E-2</v>
      </c>
      <c r="C333">
        <v>-1.8E-3</v>
      </c>
      <c r="D333">
        <v>-2.7000000000000001E-3</v>
      </c>
      <c r="E333">
        <v>7.000000000000001E-4</v>
      </c>
    </row>
    <row r="334" spans="1:5" x14ac:dyDescent="0.55000000000000004">
      <c r="A334" s="1" t="s">
        <v>337</v>
      </c>
      <c r="B334">
        <v>3.6600000000000001E-2</v>
      </c>
      <c r="C334">
        <v>-5.0000000000000001E-3</v>
      </c>
      <c r="D334">
        <v>-1.4500000000000001E-2</v>
      </c>
      <c r="E334">
        <v>8.0000000000000004E-4</v>
      </c>
    </row>
    <row r="335" spans="1:5" x14ac:dyDescent="0.55000000000000004">
      <c r="A335" s="1" t="s">
        <v>338</v>
      </c>
      <c r="B335">
        <v>4.2699999999999988E-2</v>
      </c>
      <c r="C335">
        <v>-3.4700000000000002E-2</v>
      </c>
      <c r="D335">
        <v>-3.7000000000000002E-3</v>
      </c>
      <c r="E335">
        <v>8.9999999999999998E-4</v>
      </c>
    </row>
    <row r="336" spans="1:5" x14ac:dyDescent="0.55000000000000004">
      <c r="A336" s="1" t="s">
        <v>339</v>
      </c>
      <c r="B336">
        <v>3.1E-2</v>
      </c>
      <c r="C336">
        <v>3.8999999999999998E-3</v>
      </c>
      <c r="D336">
        <v>2.4500000000000001E-2</v>
      </c>
      <c r="E336">
        <v>5.0000000000000001E-4</v>
      </c>
    </row>
    <row r="337" spans="1:5" x14ac:dyDescent="0.55000000000000004">
      <c r="A337" s="1" t="s">
        <v>340</v>
      </c>
      <c r="B337">
        <v>1.0800000000000001E-2</v>
      </c>
      <c r="C337">
        <v>3.8E-3</v>
      </c>
      <c r="D337">
        <v>2.0000000000000001E-4</v>
      </c>
      <c r="E337">
        <v>5.9999999999999995E-4</v>
      </c>
    </row>
    <row r="338" spans="1:5" x14ac:dyDescent="0.55000000000000004">
      <c r="A338" s="1" t="s">
        <v>341</v>
      </c>
      <c r="B338">
        <v>0.05</v>
      </c>
      <c r="C338">
        <v>1.0500000000000001E-2</v>
      </c>
      <c r="D338">
        <v>4.1399999999999999E-2</v>
      </c>
      <c r="E338">
        <v>5.0000000000000001E-4</v>
      </c>
    </row>
    <row r="339" spans="1:5" x14ac:dyDescent="0.55000000000000004">
      <c r="A339" s="1" t="s">
        <v>342</v>
      </c>
      <c r="B339">
        <v>-2.35E-2</v>
      </c>
      <c r="C339">
        <v>2.6800000000000001E-2</v>
      </c>
      <c r="D339">
        <v>-1.4200000000000001E-2</v>
      </c>
      <c r="E339">
        <v>5.0000000000000001E-4</v>
      </c>
    </row>
    <row r="340" spans="1:5" x14ac:dyDescent="0.55000000000000004">
      <c r="A340" s="1" t="s">
        <v>343</v>
      </c>
      <c r="B340">
        <v>6.4000000000000001E-2</v>
      </c>
      <c r="C340">
        <v>-2.5600000000000001E-2</v>
      </c>
      <c r="D340">
        <v>6.7999999999999996E-3</v>
      </c>
      <c r="E340">
        <v>8.9999999999999998E-4</v>
      </c>
    </row>
    <row r="341" spans="1:5" x14ac:dyDescent="0.55000000000000004">
      <c r="A341" s="1" t="s">
        <v>344</v>
      </c>
      <c r="B341">
        <v>-1.67E-2</v>
      </c>
      <c r="C341">
        <v>6.1000000000000004E-3</v>
      </c>
      <c r="D341">
        <v>6.4000000000000003E-3</v>
      </c>
      <c r="E341">
        <v>7.000000000000001E-4</v>
      </c>
    </row>
    <row r="342" spans="1:5" x14ac:dyDescent="0.55000000000000004">
      <c r="A342" s="1" t="s">
        <v>345</v>
      </c>
      <c r="B342">
        <v>9.4100000000000003E-2</v>
      </c>
      <c r="C342">
        <v>-2.6499999999999999E-2</v>
      </c>
      <c r="D342">
        <v>4.4499999999999998E-2</v>
      </c>
      <c r="E342">
        <v>5.9999999999999995E-4</v>
      </c>
    </row>
    <row r="343" spans="1:5" x14ac:dyDescent="0.55000000000000004">
      <c r="A343" s="1" t="s">
        <v>346</v>
      </c>
      <c r="B343">
        <v>5.4899999999999997E-2</v>
      </c>
      <c r="C343">
        <v>2.18E-2</v>
      </c>
      <c r="D343">
        <v>5.6800000000000003E-2</v>
      </c>
      <c r="E343">
        <v>8.0000000000000004E-4</v>
      </c>
    </row>
    <row r="344" spans="1:5" x14ac:dyDescent="0.55000000000000004">
      <c r="A344" s="1" t="s">
        <v>347</v>
      </c>
      <c r="B344">
        <v>6.0000000000000001E-3</v>
      </c>
      <c r="C344">
        <v>2.3999999999999998E-3</v>
      </c>
      <c r="D344">
        <v>2.1000000000000001E-2</v>
      </c>
      <c r="E344">
        <v>8.0000000000000004E-4</v>
      </c>
    </row>
    <row r="345" spans="1:5" x14ac:dyDescent="0.55000000000000004">
      <c r="A345" s="1" t="s">
        <v>348</v>
      </c>
      <c r="B345">
        <v>3.0200000000000001E-2</v>
      </c>
      <c r="C345">
        <v>1.55E-2</v>
      </c>
      <c r="D345">
        <v>6.1000000000000004E-3</v>
      </c>
      <c r="E345">
        <v>8.9999999999999998E-4</v>
      </c>
    </row>
    <row r="346" spans="1:5" x14ac:dyDescent="0.55000000000000004">
      <c r="A346" s="1" t="s">
        <v>349</v>
      </c>
      <c r="B346">
        <v>-1.5E-3</v>
      </c>
      <c r="C346">
        <v>-6.5000000000000006E-3</v>
      </c>
      <c r="D346">
        <v>1.9300000000000001E-2</v>
      </c>
      <c r="E346">
        <v>1E-3</v>
      </c>
    </row>
    <row r="347" spans="1:5" x14ac:dyDescent="0.55000000000000004">
      <c r="A347" s="1" t="s">
        <v>350</v>
      </c>
      <c r="B347">
        <v>3.1099999999999999E-2</v>
      </c>
      <c r="C347">
        <v>-1.7500000000000002E-2</v>
      </c>
      <c r="D347">
        <v>7.4999999999999997E-3</v>
      </c>
      <c r="E347">
        <v>1E-3</v>
      </c>
    </row>
    <row r="348" spans="1:5" x14ac:dyDescent="0.55000000000000004">
      <c r="A348" s="1" t="s">
        <v>351</v>
      </c>
      <c r="B348">
        <v>9.3999999999999986E-3</v>
      </c>
      <c r="C348">
        <v>-2.5000000000000001E-3</v>
      </c>
      <c r="D348">
        <v>-9.5999999999999992E-3</v>
      </c>
      <c r="E348">
        <v>1.4E-3</v>
      </c>
    </row>
    <row r="349" spans="1:5" x14ac:dyDescent="0.55000000000000004">
      <c r="A349" s="1" t="s">
        <v>352</v>
      </c>
      <c r="B349">
        <v>6.5500000000000003E-2</v>
      </c>
      <c r="C349">
        <v>-4.6100000000000002E-2</v>
      </c>
      <c r="D349">
        <v>1.8499999999999999E-2</v>
      </c>
      <c r="E349">
        <v>1E-3</v>
      </c>
    </row>
    <row r="350" spans="1:5" x14ac:dyDescent="0.55000000000000004">
      <c r="A350" s="1" t="s">
        <v>353</v>
      </c>
      <c r="B350">
        <v>1.89E-2</v>
      </c>
      <c r="C350">
        <v>-1.2E-2</v>
      </c>
      <c r="D350">
        <v>3.8999999999999998E-3</v>
      </c>
      <c r="E350">
        <v>1E-3</v>
      </c>
    </row>
    <row r="351" spans="1:5" x14ac:dyDescent="0.55000000000000004">
      <c r="A351" s="1" t="s">
        <v>354</v>
      </c>
      <c r="B351">
        <v>2.2000000000000001E-3</v>
      </c>
      <c r="C351">
        <v>-4.5999999999999999E-3</v>
      </c>
      <c r="D351">
        <v>7.4999999999999997E-3</v>
      </c>
      <c r="E351">
        <v>1.6000000000000001E-3</v>
      </c>
    </row>
    <row r="352" spans="1:5" x14ac:dyDescent="0.55000000000000004">
      <c r="A352" s="1" t="s">
        <v>355</v>
      </c>
      <c r="B352">
        <v>-3.7000000000000002E-3</v>
      </c>
      <c r="C352">
        <v>3.0000000000000001E-3</v>
      </c>
      <c r="D352">
        <v>-1.01E-2</v>
      </c>
      <c r="E352">
        <v>1.6000000000000001E-3</v>
      </c>
    </row>
    <row r="353" spans="1:5" x14ac:dyDescent="0.55000000000000004">
      <c r="A353" s="1" t="s">
        <v>356</v>
      </c>
      <c r="B353">
        <v>-2.6700000000000002E-2</v>
      </c>
      <c r="C353">
        <v>1.46E-2</v>
      </c>
      <c r="D353">
        <v>-1.1000000000000001E-3</v>
      </c>
      <c r="E353">
        <v>1.8E-3</v>
      </c>
    </row>
    <row r="354" spans="1:5" x14ac:dyDescent="0.55000000000000004">
      <c r="A354" s="1" t="s">
        <v>357</v>
      </c>
      <c r="B354">
        <v>7.0400000000000004E-2</v>
      </c>
      <c r="C354">
        <v>-2.1999999999999999E-2</v>
      </c>
      <c r="D354">
        <v>3.3E-3</v>
      </c>
      <c r="E354">
        <v>1.6999999999999999E-3</v>
      </c>
    </row>
    <row r="355" spans="1:5" x14ac:dyDescent="0.55000000000000004">
      <c r="A355" s="1" t="s">
        <v>358</v>
      </c>
      <c r="B355">
        <v>1.49E-2</v>
      </c>
      <c r="C355">
        <v>1.9800000000000002E-2</v>
      </c>
      <c r="D355">
        <v>-2.1100000000000001E-2</v>
      </c>
      <c r="E355">
        <v>1.8E-3</v>
      </c>
    </row>
    <row r="356" spans="1:5" x14ac:dyDescent="0.55000000000000004">
      <c r="A356" s="1" t="s">
        <v>359</v>
      </c>
      <c r="B356">
        <v>-3.0300000000000001E-2</v>
      </c>
      <c r="C356">
        <v>5.0000000000000001E-3</v>
      </c>
      <c r="D356">
        <v>8.199999999999999E-3</v>
      </c>
      <c r="E356">
        <v>2.2000000000000001E-3</v>
      </c>
    </row>
    <row r="357" spans="1:5" x14ac:dyDescent="0.55000000000000004">
      <c r="A357" s="1" t="s">
        <v>360</v>
      </c>
      <c r="B357">
        <v>3.78E-2</v>
      </c>
      <c r="C357">
        <v>-9.7000000000000003E-3</v>
      </c>
      <c r="D357">
        <v>-4.5999999999999999E-3</v>
      </c>
      <c r="E357">
        <v>1.9E-3</v>
      </c>
    </row>
    <row r="358" spans="1:5" x14ac:dyDescent="0.55000000000000004">
      <c r="A358" s="1" t="s">
        <v>361</v>
      </c>
      <c r="B358">
        <v>6.6400000000000001E-2</v>
      </c>
      <c r="C358">
        <v>-2.1299999999999999E-2</v>
      </c>
      <c r="D358">
        <v>-4.8999999999999998E-3</v>
      </c>
      <c r="E358">
        <v>1.5E-3</v>
      </c>
    </row>
    <row r="359" spans="1:5" x14ac:dyDescent="0.55000000000000004">
      <c r="A359" s="1" t="s">
        <v>362</v>
      </c>
      <c r="B359">
        <v>2.8E-3</v>
      </c>
      <c r="C359">
        <v>-2.9999999999999997E-4</v>
      </c>
      <c r="D359">
        <v>-1.6000000000000001E-3</v>
      </c>
      <c r="E359">
        <v>1.9E-3</v>
      </c>
    </row>
    <row r="360" spans="1:5" x14ac:dyDescent="0.55000000000000004">
      <c r="A360" s="1" t="s">
        <v>363</v>
      </c>
      <c r="B360">
        <v>-5.2200000000000003E-2</v>
      </c>
      <c r="C360">
        <v>1.4999999999999999E-2</v>
      </c>
      <c r="D360">
        <v>-1.32E-2</v>
      </c>
      <c r="E360">
        <v>2.3E-3</v>
      </c>
    </row>
    <row r="361" spans="1:5" x14ac:dyDescent="0.55000000000000004">
      <c r="A361" s="1" t="s">
        <v>364</v>
      </c>
      <c r="B361">
        <v>3.4700000000000002E-2</v>
      </c>
      <c r="C361">
        <v>-1.5299999999999999E-2</v>
      </c>
      <c r="D361">
        <v>-1.0999999999999999E-2</v>
      </c>
      <c r="E361">
        <v>2E-3</v>
      </c>
    </row>
    <row r="362" spans="1:5" x14ac:dyDescent="0.55000000000000004">
      <c r="A362" s="1" t="s">
        <v>365</v>
      </c>
      <c r="B362">
        <v>4.8399999999999999E-2</v>
      </c>
      <c r="C362">
        <v>-1.6899999999999998E-2</v>
      </c>
      <c r="D362">
        <v>-7.000000000000001E-4</v>
      </c>
      <c r="E362">
        <v>2.2000000000000001E-3</v>
      </c>
    </row>
    <row r="363" spans="1:5" x14ac:dyDescent="0.55000000000000004">
      <c r="A363" s="1" t="s">
        <v>366</v>
      </c>
      <c r="B363">
        <v>-3.1899999999999998E-2</v>
      </c>
      <c r="C363">
        <v>1.89E-2</v>
      </c>
      <c r="D363">
        <v>-7.3000000000000001E-3</v>
      </c>
      <c r="E363">
        <v>1.6999999999999999E-3</v>
      </c>
    </row>
    <row r="364" spans="1:5" x14ac:dyDescent="0.55000000000000004">
      <c r="A364" s="1" t="s">
        <v>367</v>
      </c>
      <c r="B364">
        <v>-5.1399999999999987E-2</v>
      </c>
      <c r="C364">
        <v>1.6E-2</v>
      </c>
      <c r="D364">
        <v>1.7500000000000002E-2</v>
      </c>
      <c r="E364">
        <v>1.8E-3</v>
      </c>
    </row>
    <row r="365" spans="1:5" x14ac:dyDescent="0.55000000000000004">
      <c r="A365" s="1" t="s">
        <v>368</v>
      </c>
      <c r="B365">
        <v>5.1999999999999998E-3</v>
      </c>
      <c r="C365">
        <v>-1.1999999999999999E-3</v>
      </c>
      <c r="D365">
        <v>-7.000000000000001E-4</v>
      </c>
      <c r="E365">
        <v>2.5000000000000001E-3</v>
      </c>
    </row>
    <row r="366" spans="1:5" x14ac:dyDescent="0.55000000000000004">
      <c r="A366" s="1" t="s">
        <v>369</v>
      </c>
      <c r="B366">
        <v>3.5000000000000001E-3</v>
      </c>
      <c r="C366">
        <v>-2.0999999999999999E-3</v>
      </c>
      <c r="D366">
        <v>1.7600000000000001E-2</v>
      </c>
      <c r="E366">
        <v>2E-3</v>
      </c>
    </row>
    <row r="367" spans="1:5" x14ac:dyDescent="0.55000000000000004">
      <c r="A367" s="1" t="s">
        <v>370</v>
      </c>
      <c r="B367">
        <v>3.1600000000000003E-2</v>
      </c>
      <c r="C367">
        <v>-2.0000000000000001E-4</v>
      </c>
      <c r="D367">
        <v>-2.1499999999999998E-2</v>
      </c>
      <c r="E367">
        <v>2.3999999999999998E-3</v>
      </c>
    </row>
    <row r="368" spans="1:5" x14ac:dyDescent="0.55000000000000004">
      <c r="A368" s="1" t="s">
        <v>371</v>
      </c>
      <c r="B368">
        <v>-3.5700000000000003E-2</v>
      </c>
      <c r="C368">
        <v>3.3799999999999997E-2</v>
      </c>
      <c r="D368">
        <v>2.8299999999999999E-2</v>
      </c>
      <c r="E368">
        <v>2.7000000000000001E-3</v>
      </c>
    </row>
    <row r="369" spans="1:5" x14ac:dyDescent="0.55000000000000004">
      <c r="A369" s="1" t="s">
        <v>372</v>
      </c>
      <c r="B369">
        <v>-2.07E-2</v>
      </c>
      <c r="C369">
        <v>-7.4999999999999997E-3</v>
      </c>
      <c r="D369">
        <v>-6.6E-3</v>
      </c>
      <c r="E369">
        <v>2.3999999999999998E-3</v>
      </c>
    </row>
    <row r="370" spans="1:5" x14ac:dyDescent="0.55000000000000004">
      <c r="A370" s="1" t="s">
        <v>373</v>
      </c>
      <c r="B370">
        <v>2.1299999999999999E-2</v>
      </c>
      <c r="C370">
        <v>3.3E-3</v>
      </c>
      <c r="D370">
        <v>-5.3E-3</v>
      </c>
      <c r="E370">
        <v>2.3E-3</v>
      </c>
    </row>
    <row r="371" spans="1:5" x14ac:dyDescent="0.55000000000000004">
      <c r="A371" s="1" t="s">
        <v>374</v>
      </c>
      <c r="B371">
        <v>4.2599999999999999E-2</v>
      </c>
      <c r="C371">
        <v>-1.5699999999999999E-2</v>
      </c>
      <c r="D371">
        <v>-1.47E-2</v>
      </c>
      <c r="E371">
        <v>2.5000000000000001E-3</v>
      </c>
    </row>
    <row r="372" spans="1:5" x14ac:dyDescent="0.55000000000000004">
      <c r="A372" s="1" t="s">
        <v>375</v>
      </c>
      <c r="B372">
        <v>3.4599999999999999E-2</v>
      </c>
      <c r="C372">
        <v>-1.0800000000000001E-2</v>
      </c>
      <c r="D372">
        <v>-2.01E-2</v>
      </c>
      <c r="E372">
        <v>2.5999999999999999E-3</v>
      </c>
    </row>
    <row r="373" spans="1:5" x14ac:dyDescent="0.55000000000000004">
      <c r="A373" s="1" t="s">
        <v>376</v>
      </c>
      <c r="B373">
        <v>-7.4999999999999997E-3</v>
      </c>
      <c r="C373">
        <v>5.8999999999999999E-3</v>
      </c>
      <c r="D373">
        <v>-2.9999999999999997E-4</v>
      </c>
      <c r="E373">
        <v>2.3999999999999998E-3</v>
      </c>
    </row>
    <row r="374" spans="1:5" x14ac:dyDescent="0.55000000000000004">
      <c r="A374" s="1" t="s">
        <v>377</v>
      </c>
      <c r="B374">
        <v>6.6E-3</v>
      </c>
      <c r="C374">
        <v>-8.0000000000000002E-3</v>
      </c>
      <c r="D374">
        <v>4.7999999999999996E-3</v>
      </c>
      <c r="E374">
        <v>3.0000000000000001E-3</v>
      </c>
    </row>
    <row r="375" spans="1:5" x14ac:dyDescent="0.55000000000000004">
      <c r="A375" s="1" t="s">
        <v>378</v>
      </c>
      <c r="B375">
        <v>-5.1200000000000002E-2</v>
      </c>
      <c r="C375">
        <v>5.9999999999999995E-4</v>
      </c>
      <c r="D375">
        <v>-4.5000000000000014E-3</v>
      </c>
      <c r="E375">
        <v>2.5000000000000001E-3</v>
      </c>
    </row>
    <row r="376" spans="1:5" x14ac:dyDescent="0.55000000000000004">
      <c r="A376" s="1" t="s">
        <v>379</v>
      </c>
      <c r="B376">
        <v>-5.9900000000000002E-2</v>
      </c>
      <c r="C376">
        <v>5.9999999999999995E-4</v>
      </c>
      <c r="D376">
        <v>9.4999999999999998E-3</v>
      </c>
      <c r="E376">
        <v>2.5999999999999999E-3</v>
      </c>
    </row>
    <row r="377" spans="1:5" x14ac:dyDescent="0.55000000000000004">
      <c r="A377" s="1" t="s">
        <v>380</v>
      </c>
      <c r="B377">
        <v>-4.3200000000000002E-2</v>
      </c>
      <c r="C377">
        <v>-2.46E-2</v>
      </c>
      <c r="D377">
        <v>-1.8800000000000001E-2</v>
      </c>
      <c r="E377">
        <v>2.8999999999999998E-3</v>
      </c>
    </row>
    <row r="378" spans="1:5" x14ac:dyDescent="0.55000000000000004">
      <c r="A378" s="1" t="s">
        <v>381</v>
      </c>
      <c r="B378">
        <v>2.3099999999999999E-2</v>
      </c>
      <c r="C378">
        <v>4.0000000000000001E-3</v>
      </c>
      <c r="D378">
        <v>-2.9100000000000001E-2</v>
      </c>
      <c r="E378">
        <v>2.8E-3</v>
      </c>
    </row>
    <row r="379" spans="1:5" x14ac:dyDescent="0.55000000000000004">
      <c r="A379" s="1" t="s">
        <v>382</v>
      </c>
      <c r="B379">
        <v>-3.9E-2</v>
      </c>
      <c r="C379">
        <v>-9.1000000000000004E-3</v>
      </c>
      <c r="D379">
        <v>-1.7600000000000001E-2</v>
      </c>
      <c r="E379">
        <v>2.3999999999999998E-3</v>
      </c>
    </row>
    <row r="380" spans="1:5" x14ac:dyDescent="0.55000000000000004">
      <c r="A380" s="1" t="s">
        <v>383</v>
      </c>
      <c r="B380">
        <v>4.6500000000000007E-2</v>
      </c>
      <c r="C380">
        <v>4.2900000000000001E-2</v>
      </c>
      <c r="D380">
        <v>4.3400000000000001E-2</v>
      </c>
      <c r="E380">
        <v>2.8E-3</v>
      </c>
    </row>
    <row r="381" spans="1:5" x14ac:dyDescent="0.55000000000000004">
      <c r="A381" s="1" t="s">
        <v>384</v>
      </c>
      <c r="B381">
        <v>-1.5299999999999999E-2</v>
      </c>
      <c r="C381">
        <v>7.4999999999999997E-3</v>
      </c>
      <c r="D381">
        <v>2.3E-3</v>
      </c>
      <c r="E381">
        <v>1.1999999999999999E-3</v>
      </c>
    </row>
    <row r="382" spans="1:5" x14ac:dyDescent="0.55000000000000004">
      <c r="A382" s="1" t="s">
        <v>385</v>
      </c>
      <c r="B382">
        <v>3.27E-2</v>
      </c>
      <c r="C382">
        <v>6.8999999999999999E-3</v>
      </c>
      <c r="D382">
        <v>-1.03E-2</v>
      </c>
      <c r="E382">
        <v>8.9999999999999998E-4</v>
      </c>
    </row>
    <row r="383" spans="1:5" x14ac:dyDescent="0.55000000000000004">
      <c r="A383" s="1" t="s">
        <v>386</v>
      </c>
      <c r="B383">
        <v>3.09E-2</v>
      </c>
      <c r="C383">
        <v>-6.8999999999999999E-3</v>
      </c>
      <c r="D383">
        <v>1.6400000000000001E-2</v>
      </c>
      <c r="E383">
        <v>8.0000000000000004E-4</v>
      </c>
    </row>
    <row r="384" spans="1:5" x14ac:dyDescent="0.55000000000000004">
      <c r="A384" s="1" t="s">
        <v>387</v>
      </c>
      <c r="B384">
        <v>2.3199999999999998E-2</v>
      </c>
      <c r="C384">
        <v>2.1600000000000001E-2</v>
      </c>
      <c r="D384">
        <v>-2E-3</v>
      </c>
      <c r="E384">
        <v>1.1000000000000001E-3</v>
      </c>
    </row>
    <row r="385" spans="1:5" x14ac:dyDescent="0.55000000000000004">
      <c r="A385" s="1" t="s">
        <v>388</v>
      </c>
      <c r="B385">
        <v>2.93E-2</v>
      </c>
      <c r="C385">
        <v>-1.4E-3</v>
      </c>
      <c r="D385">
        <v>3.0999999999999999E-3</v>
      </c>
      <c r="E385">
        <v>2.9999999999999997E-4</v>
      </c>
    </row>
    <row r="386" spans="1:5" x14ac:dyDescent="0.55000000000000004">
      <c r="A386" s="1" t="s">
        <v>389</v>
      </c>
      <c r="B386">
        <v>4.3899999999999988E-2</v>
      </c>
      <c r="C386">
        <v>4.6999999999999993E-3</v>
      </c>
      <c r="D386">
        <v>3.0700000000000002E-2</v>
      </c>
      <c r="E386">
        <v>7.000000000000001E-4</v>
      </c>
    </row>
    <row r="387" spans="1:5" x14ac:dyDescent="0.55000000000000004">
      <c r="A387" s="1" t="s">
        <v>390</v>
      </c>
      <c r="B387">
        <v>1.9E-2</v>
      </c>
      <c r="C387">
        <v>1.15E-2</v>
      </c>
      <c r="D387">
        <v>3.3E-3</v>
      </c>
      <c r="E387">
        <v>4.0000000000000002E-4</v>
      </c>
    </row>
    <row r="388" spans="1:5" x14ac:dyDescent="0.55000000000000004">
      <c r="A388" s="1" t="s">
        <v>391</v>
      </c>
      <c r="B388">
        <v>4.6600000000000003E-2</v>
      </c>
      <c r="C388">
        <v>8.0000000000000004E-4</v>
      </c>
      <c r="D388">
        <v>2.8000000000000001E-2</v>
      </c>
      <c r="E388">
        <v>1.9E-3</v>
      </c>
    </row>
    <row r="389" spans="1:5" x14ac:dyDescent="0.55000000000000004">
      <c r="A389" s="1" t="s">
        <v>392</v>
      </c>
      <c r="B389">
        <v>2.53E-2</v>
      </c>
      <c r="C389">
        <v>1.0500000000000001E-2</v>
      </c>
      <c r="D389">
        <v>-1.1299999999999999E-2</v>
      </c>
      <c r="E389">
        <v>1.8E-3</v>
      </c>
    </row>
    <row r="390" spans="1:5" x14ac:dyDescent="0.55000000000000004">
      <c r="A390" s="1" t="s">
        <v>393</v>
      </c>
      <c r="B390">
        <v>3.0099999999999998E-2</v>
      </c>
      <c r="C390">
        <v>2.0500000000000001E-2</v>
      </c>
      <c r="D390">
        <v>-1.17E-2</v>
      </c>
      <c r="E390">
        <v>1.1000000000000001E-3</v>
      </c>
    </row>
    <row r="391" spans="1:5" x14ac:dyDescent="0.55000000000000004">
      <c r="A391" s="1" t="s">
        <v>394</v>
      </c>
      <c r="B391">
        <v>5.16E-2</v>
      </c>
      <c r="C391">
        <v>-2.0199999999999999E-2</v>
      </c>
      <c r="D391">
        <v>5.9999999999999995E-4</v>
      </c>
      <c r="E391">
        <v>2.2000000000000001E-3</v>
      </c>
    </row>
    <row r="392" spans="1:5" x14ac:dyDescent="0.55000000000000004">
      <c r="A392" s="1" t="s">
        <v>395</v>
      </c>
      <c r="B392">
        <v>7.1000000000000004E-3</v>
      </c>
      <c r="C392">
        <v>3.0200000000000001E-2</v>
      </c>
      <c r="D392">
        <v>2.92E-2</v>
      </c>
      <c r="E392">
        <v>2.0999999999999999E-3</v>
      </c>
    </row>
    <row r="393" spans="1:5" x14ac:dyDescent="0.55000000000000004">
      <c r="A393" s="1" t="s">
        <v>396</v>
      </c>
      <c r="B393">
        <v>9.4999999999999998E-3</v>
      </c>
      <c r="C393">
        <v>1.4800000000000001E-2</v>
      </c>
      <c r="D393">
        <v>1.15E-2</v>
      </c>
      <c r="E393">
        <v>1.9E-3</v>
      </c>
    </row>
    <row r="394" spans="1:5" x14ac:dyDescent="0.55000000000000004">
      <c r="A394" s="1" t="s">
        <v>397</v>
      </c>
      <c r="B394">
        <v>2.8E-3</v>
      </c>
      <c r="C394">
        <v>1.4500000000000001E-2</v>
      </c>
      <c r="D394">
        <v>-3.3999999999999998E-3</v>
      </c>
      <c r="E394">
        <v>2.2000000000000001E-3</v>
      </c>
    </row>
    <row r="395" spans="1:5" x14ac:dyDescent="0.55000000000000004">
      <c r="A395" s="1" t="s">
        <v>398</v>
      </c>
      <c r="B395">
        <v>3.6600000000000001E-2</v>
      </c>
      <c r="C395">
        <v>-6.7999999999999996E-3</v>
      </c>
      <c r="D395">
        <v>-1.24E-2</v>
      </c>
      <c r="E395">
        <v>2E-3</v>
      </c>
    </row>
    <row r="396" spans="1:5" x14ac:dyDescent="0.55000000000000004">
      <c r="A396" s="1" t="s">
        <v>399</v>
      </c>
      <c r="B396">
        <v>1.7299999999999999E-2</v>
      </c>
      <c r="C396">
        <v>-2.1000000000000001E-2</v>
      </c>
      <c r="D396">
        <v>1.7999999999999999E-2</v>
      </c>
      <c r="E396">
        <v>2.2000000000000001E-3</v>
      </c>
    </row>
    <row r="397" spans="1:5" x14ac:dyDescent="0.55000000000000004">
      <c r="A397" s="1" t="s">
        <v>400</v>
      </c>
      <c r="B397">
        <v>-2.3999999999999998E-3</v>
      </c>
      <c r="C397">
        <v>6.7000000000000002E-3</v>
      </c>
      <c r="D397">
        <v>1.32E-2</v>
      </c>
      <c r="E397">
        <v>2.3999999999999998E-3</v>
      </c>
    </row>
    <row r="398" spans="1:5" x14ac:dyDescent="0.55000000000000004">
      <c r="A398" s="1" t="s">
        <v>401</v>
      </c>
      <c r="B398">
        <v>3.1800000000000002E-2</v>
      </c>
      <c r="C398">
        <v>-3.5000000000000001E-3</v>
      </c>
      <c r="D398">
        <v>2.7000000000000001E-3</v>
      </c>
      <c r="E398">
        <v>2.5000000000000001E-3</v>
      </c>
    </row>
    <row r="399" spans="1:5" x14ac:dyDescent="0.55000000000000004">
      <c r="A399" s="1" t="s">
        <v>402</v>
      </c>
      <c r="B399">
        <v>-1.38E-2</v>
      </c>
      <c r="C399">
        <v>-7.8000000000000014E-3</v>
      </c>
      <c r="D399">
        <v>4.4000000000000003E-3</v>
      </c>
      <c r="E399">
        <v>1.9E-3</v>
      </c>
    </row>
    <row r="400" spans="1:5" x14ac:dyDescent="0.55000000000000004">
      <c r="A400" s="1" t="s">
        <v>403</v>
      </c>
      <c r="B400">
        <v>-4.8099999999999997E-2</v>
      </c>
      <c r="C400">
        <v>-1.5E-3</v>
      </c>
      <c r="D400">
        <v>5.3E-3</v>
      </c>
      <c r="E400">
        <v>3.0999999999999999E-3</v>
      </c>
    </row>
    <row r="401" spans="1:5" x14ac:dyDescent="0.55000000000000004">
      <c r="A401" s="1" t="s">
        <v>404</v>
      </c>
      <c r="B401">
        <v>1.2800000000000001E-2</v>
      </c>
      <c r="C401">
        <v>1.52E-2</v>
      </c>
      <c r="D401">
        <v>-2.1000000000000001E-2</v>
      </c>
      <c r="E401">
        <v>3.0000000000000001E-3</v>
      </c>
    </row>
    <row r="402" spans="1:5" x14ac:dyDescent="0.55000000000000004">
      <c r="A402" s="1" t="s">
        <v>405</v>
      </c>
      <c r="B402">
        <v>1.6E-2</v>
      </c>
      <c r="C402">
        <v>1.26E-2</v>
      </c>
      <c r="D402">
        <v>-3.2199999999999999E-2</v>
      </c>
      <c r="E402">
        <v>2.5999999999999999E-3</v>
      </c>
    </row>
    <row r="403" spans="1:5" x14ac:dyDescent="0.55000000000000004">
      <c r="A403" s="1" t="s">
        <v>406</v>
      </c>
      <c r="B403">
        <v>2.46E-2</v>
      </c>
      <c r="C403">
        <v>-6.3E-3</v>
      </c>
      <c r="D403">
        <v>-1E-4</v>
      </c>
      <c r="E403">
        <v>3.3999999999999998E-3</v>
      </c>
    </row>
    <row r="404" spans="1:5" x14ac:dyDescent="0.55000000000000004">
      <c r="A404" s="1" t="s">
        <v>407</v>
      </c>
      <c r="B404">
        <v>-6.9800000000000001E-2</v>
      </c>
      <c r="C404">
        <v>2.12E-2</v>
      </c>
      <c r="D404">
        <v>2.6499999999999999E-2</v>
      </c>
      <c r="E404">
        <v>3.3E-3</v>
      </c>
    </row>
    <row r="405" spans="1:5" x14ac:dyDescent="0.55000000000000004">
      <c r="A405" s="1" t="s">
        <v>408</v>
      </c>
      <c r="B405">
        <v>1.1599999999999999E-2</v>
      </c>
      <c r="C405">
        <v>6.0000000000000001E-3</v>
      </c>
      <c r="D405">
        <v>-1.9699999999999999E-2</v>
      </c>
      <c r="E405">
        <v>2.8999999999999998E-3</v>
      </c>
    </row>
    <row r="406" spans="1:5" x14ac:dyDescent="0.55000000000000004">
      <c r="A406" s="1" t="s">
        <v>409</v>
      </c>
      <c r="B406">
        <v>-1.6299999999999999E-2</v>
      </c>
      <c r="C406">
        <v>-5.5000000000000014E-3</v>
      </c>
      <c r="D406">
        <v>-2.75E-2</v>
      </c>
      <c r="E406">
        <v>3.5000000000000001E-3</v>
      </c>
    </row>
    <row r="407" spans="1:5" x14ac:dyDescent="0.55000000000000004">
      <c r="A407" s="1" t="s">
        <v>410</v>
      </c>
      <c r="B407">
        <v>-1.7100000000000001E-2</v>
      </c>
      <c r="C407">
        <v>2.2000000000000001E-3</v>
      </c>
      <c r="D407">
        <v>-2.1399999999999999E-2</v>
      </c>
      <c r="E407">
        <v>1.9E-3</v>
      </c>
    </row>
    <row r="408" spans="1:5" x14ac:dyDescent="0.55000000000000004">
      <c r="A408" s="1" t="s">
        <v>411</v>
      </c>
      <c r="B408">
        <v>3.1199999999999999E-2</v>
      </c>
      <c r="C408">
        <v>1.29E-2</v>
      </c>
      <c r="D408">
        <v>-3.73E-2</v>
      </c>
      <c r="E408">
        <v>2.7000000000000001E-3</v>
      </c>
    </row>
    <row r="409" spans="1:5" x14ac:dyDescent="0.55000000000000004">
      <c r="A409" s="1" t="s">
        <v>412</v>
      </c>
      <c r="B409">
        <v>2.0799999999999999E-2</v>
      </c>
      <c r="C409">
        <v>-2.8E-3</v>
      </c>
      <c r="D409">
        <v>-2.7000000000000001E-3</v>
      </c>
      <c r="E409">
        <v>2.3999999999999998E-3</v>
      </c>
    </row>
    <row r="410" spans="1:5" x14ac:dyDescent="0.55000000000000004">
      <c r="A410" s="1" t="s">
        <v>413</v>
      </c>
      <c r="B410">
        <v>-2.3699999999999999E-2</v>
      </c>
      <c r="C410">
        <v>-5.1999999999999998E-3</v>
      </c>
      <c r="D410">
        <v>2.1000000000000001E-2</v>
      </c>
      <c r="E410">
        <v>1.2999999999999999E-3</v>
      </c>
    </row>
    <row r="411" spans="1:5" x14ac:dyDescent="0.55000000000000004">
      <c r="A411" s="1" t="s">
        <v>414</v>
      </c>
      <c r="B411">
        <v>0.03</v>
      </c>
      <c r="C411">
        <v>6.8999999999999999E-3</v>
      </c>
      <c r="D411">
        <v>-1.8E-3</v>
      </c>
      <c r="E411">
        <v>1.6999999999999999E-3</v>
      </c>
    </row>
    <row r="412" spans="1:5" x14ac:dyDescent="0.55000000000000004">
      <c r="A412" s="1" t="s">
        <v>415</v>
      </c>
      <c r="B412">
        <v>-0.06</v>
      </c>
      <c r="C412">
        <v>-1.12E-2</v>
      </c>
      <c r="D412">
        <v>1.6799999999999999E-2</v>
      </c>
      <c r="E412">
        <v>1.6000000000000001E-3</v>
      </c>
    </row>
    <row r="413" spans="1:5" x14ac:dyDescent="0.55000000000000004">
      <c r="A413" s="1" t="s">
        <v>416</v>
      </c>
      <c r="B413">
        <v>-7.1000000000000004E-3</v>
      </c>
      <c r="C413">
        <v>-4.0899999999999999E-2</v>
      </c>
      <c r="D413">
        <v>2.8299999999999999E-2</v>
      </c>
      <c r="E413">
        <v>2.2000000000000001E-3</v>
      </c>
    </row>
    <row r="414" spans="1:5" x14ac:dyDescent="0.55000000000000004">
      <c r="A414" s="1" t="s">
        <v>417</v>
      </c>
      <c r="B414">
        <v>4.6899999999999997E-2</v>
      </c>
      <c r="C414">
        <v>3.8E-3</v>
      </c>
      <c r="D414">
        <v>-2.3900000000000001E-2</v>
      </c>
      <c r="E414">
        <v>1.2999999999999999E-3</v>
      </c>
    </row>
    <row r="415" spans="1:5" x14ac:dyDescent="0.55000000000000004">
      <c r="A415" s="1" t="s">
        <v>418</v>
      </c>
      <c r="B415">
        <v>4.7300000000000002E-2</v>
      </c>
      <c r="C415">
        <v>-1.5800000000000002E-2</v>
      </c>
      <c r="D415">
        <v>-7.7000000000000002E-3</v>
      </c>
      <c r="E415">
        <v>1.6000000000000001E-3</v>
      </c>
    </row>
    <row r="416" spans="1:5" x14ac:dyDescent="0.55000000000000004">
      <c r="A416" s="1" t="s">
        <v>419</v>
      </c>
      <c r="B416">
        <v>6.2E-2</v>
      </c>
      <c r="C416">
        <v>6.0000000000000001E-3</v>
      </c>
      <c r="D416">
        <v>3.6499999999999998E-2</v>
      </c>
      <c r="E416">
        <v>1.9E-3</v>
      </c>
    </row>
    <row r="417" spans="1:5" x14ac:dyDescent="0.55000000000000004">
      <c r="A417" s="1" t="s">
        <v>420</v>
      </c>
      <c r="B417">
        <v>3.5700000000000003E-2</v>
      </c>
      <c r="C417">
        <v>3.8899999999999997E-2</v>
      </c>
      <c r="D417">
        <v>-5.7999999999999996E-3</v>
      </c>
      <c r="E417">
        <v>1.4E-3</v>
      </c>
    </row>
    <row r="418" spans="1:5" x14ac:dyDescent="0.55000000000000004">
      <c r="A418" s="1" t="s">
        <v>421</v>
      </c>
      <c r="B418">
        <v>2.8899999999999999E-2</v>
      </c>
      <c r="C418">
        <v>3.2199999999999999E-2</v>
      </c>
      <c r="D418">
        <v>-8.199999999999999E-3</v>
      </c>
      <c r="E418">
        <v>2E-3</v>
      </c>
    </row>
    <row r="419" spans="1:5" x14ac:dyDescent="0.55000000000000004">
      <c r="A419" s="1" t="s">
        <v>422</v>
      </c>
      <c r="B419">
        <v>2.8999999999999998E-3</v>
      </c>
      <c r="C419">
        <v>7.000000000000001E-4</v>
      </c>
      <c r="D419">
        <v>2.1299999999999999E-2</v>
      </c>
      <c r="E419">
        <v>1.6999999999999999E-3</v>
      </c>
    </row>
    <row r="420" spans="1:5" x14ac:dyDescent="0.55000000000000004">
      <c r="A420" s="1" t="s">
        <v>423</v>
      </c>
      <c r="B420">
        <v>2.4E-2</v>
      </c>
      <c r="C420">
        <v>1.9699999999999999E-2</v>
      </c>
      <c r="D420">
        <v>3.8E-3</v>
      </c>
      <c r="E420">
        <v>1.8E-3</v>
      </c>
    </row>
    <row r="421" spans="1:5" x14ac:dyDescent="0.55000000000000004">
      <c r="A421" s="1" t="s">
        <v>424</v>
      </c>
      <c r="B421">
        <v>-3.0800000000000001E-2</v>
      </c>
      <c r="C421">
        <v>-2.4899999999999999E-2</v>
      </c>
      <c r="D421">
        <v>-8.9999999999999998E-4</v>
      </c>
      <c r="E421">
        <v>2E-3</v>
      </c>
    </row>
    <row r="422" spans="1:5" x14ac:dyDescent="0.55000000000000004">
      <c r="A422" s="1" t="s">
        <v>425</v>
      </c>
      <c r="B422">
        <v>2.8299999999999999E-2</v>
      </c>
      <c r="C422">
        <v>-1.9400000000000001E-2</v>
      </c>
      <c r="D422">
        <v>-8.0000000000000004E-4</v>
      </c>
      <c r="E422">
        <v>1.8E-3</v>
      </c>
    </row>
    <row r="423" spans="1:5" x14ac:dyDescent="0.55000000000000004">
      <c r="A423" s="1" t="s">
        <v>426</v>
      </c>
      <c r="B423">
        <v>2.5700000000000001E-2</v>
      </c>
      <c r="C423">
        <v>-1.7100000000000001E-2</v>
      </c>
      <c r="D423">
        <v>-3.0000000000000001E-3</v>
      </c>
      <c r="E423">
        <v>1.4E-3</v>
      </c>
    </row>
    <row r="424" spans="1:5" x14ac:dyDescent="0.55000000000000004">
      <c r="A424" s="1" t="s">
        <v>427</v>
      </c>
      <c r="B424">
        <v>-2.1499999999999998E-2</v>
      </c>
      <c r="C424">
        <v>-1.0699999999999999E-2</v>
      </c>
      <c r="D424">
        <v>-6.1000000000000004E-3</v>
      </c>
      <c r="E424">
        <v>1.6999999999999999E-3</v>
      </c>
    </row>
    <row r="425" spans="1:5" x14ac:dyDescent="0.55000000000000004">
      <c r="A425" s="1" t="s">
        <v>428</v>
      </c>
      <c r="B425">
        <v>2.58E-2</v>
      </c>
      <c r="C425">
        <v>-1.61E-2</v>
      </c>
      <c r="D425">
        <v>1.8E-3</v>
      </c>
      <c r="E425">
        <v>1.9E-3</v>
      </c>
    </row>
    <row r="426" spans="1:5" x14ac:dyDescent="0.55000000000000004">
      <c r="A426" s="1" t="s">
        <v>429</v>
      </c>
      <c r="B426">
        <v>4.4499999999999998E-2</v>
      </c>
      <c r="C426">
        <v>1.26E-2</v>
      </c>
      <c r="D426">
        <v>-1.2200000000000001E-2</v>
      </c>
      <c r="E426">
        <v>1.5E-3</v>
      </c>
    </row>
    <row r="427" spans="1:5" x14ac:dyDescent="0.55000000000000004">
      <c r="A427" s="1" t="s">
        <v>430</v>
      </c>
      <c r="B427">
        <v>-1.6999999999999999E-3</v>
      </c>
      <c r="C427">
        <v>-8.6999999999999994E-3</v>
      </c>
      <c r="D427">
        <v>1.7600000000000001E-2</v>
      </c>
      <c r="E427">
        <v>1.9E-3</v>
      </c>
    </row>
    <row r="428" spans="1:5" x14ac:dyDescent="0.55000000000000004">
      <c r="A428" s="1" t="s">
        <v>431</v>
      </c>
      <c r="B428">
        <v>-3.8699999999999998E-2</v>
      </c>
      <c r="C428">
        <v>1.7399999999999999E-2</v>
      </c>
      <c r="D428">
        <v>5.1100000000000013E-2</v>
      </c>
      <c r="E428">
        <v>2.3999999999999998E-3</v>
      </c>
    </row>
    <row r="429" spans="1:5" x14ac:dyDescent="0.55000000000000004">
      <c r="A429" s="1" t="s">
        <v>432</v>
      </c>
      <c r="B429">
        <v>1.8100000000000002E-2</v>
      </c>
      <c r="C429">
        <v>-1.15E-2</v>
      </c>
      <c r="D429">
        <v>8.199999999999999E-3</v>
      </c>
      <c r="E429">
        <v>2E-3</v>
      </c>
    </row>
    <row r="430" spans="1:5" x14ac:dyDescent="0.55000000000000004">
      <c r="A430" s="1" t="s">
        <v>433</v>
      </c>
      <c r="B430">
        <v>-6.7999999999999996E-3</v>
      </c>
      <c r="C430">
        <v>6.6E-3</v>
      </c>
      <c r="D430">
        <v>-1.5800000000000002E-2</v>
      </c>
      <c r="E430">
        <v>2E-3</v>
      </c>
    </row>
    <row r="431" spans="1:5" x14ac:dyDescent="0.55000000000000004">
      <c r="A431" s="1" t="s">
        <v>434</v>
      </c>
      <c r="B431">
        <v>-6.59E-2</v>
      </c>
      <c r="C431">
        <v>-8.5000000000000006E-3</v>
      </c>
      <c r="D431">
        <v>1.4E-3</v>
      </c>
      <c r="E431">
        <v>2.2000000000000001E-3</v>
      </c>
    </row>
    <row r="432" spans="1:5" x14ac:dyDescent="0.55000000000000004">
      <c r="A432" s="1" t="s">
        <v>435</v>
      </c>
      <c r="B432">
        <v>-8.6599999999999996E-2</v>
      </c>
      <c r="C432">
        <v>-3.1399999999999997E-2</v>
      </c>
      <c r="D432">
        <v>2.7300000000000001E-2</v>
      </c>
      <c r="E432">
        <v>2.3999999999999998E-3</v>
      </c>
    </row>
    <row r="433" spans="1:5" x14ac:dyDescent="0.55000000000000004">
      <c r="A433" s="1" t="s">
        <v>436</v>
      </c>
      <c r="B433">
        <v>-8.5000000000000006E-2</v>
      </c>
      <c r="C433">
        <v>-4.5999999999999999E-3</v>
      </c>
      <c r="D433">
        <v>2.4199999999999999E-2</v>
      </c>
      <c r="E433">
        <v>2E-3</v>
      </c>
    </row>
    <row r="434" spans="1:5" x14ac:dyDescent="0.55000000000000004">
      <c r="A434" s="1" t="s">
        <v>437</v>
      </c>
      <c r="B434">
        <v>6.2699999999999992E-2</v>
      </c>
      <c r="C434">
        <v>1.52E-2</v>
      </c>
      <c r="D434">
        <v>-3.3700000000000001E-2</v>
      </c>
      <c r="E434">
        <v>2.7000000000000001E-3</v>
      </c>
    </row>
    <row r="435" spans="1:5" x14ac:dyDescent="0.55000000000000004">
      <c r="A435" s="1" t="s">
        <v>438</v>
      </c>
      <c r="B435">
        <v>2.1299999999999999E-2</v>
      </c>
      <c r="C435">
        <v>1.2200000000000001E-2</v>
      </c>
      <c r="D435">
        <v>-1.12E-2</v>
      </c>
      <c r="E435">
        <v>2.3E-3</v>
      </c>
    </row>
    <row r="436" spans="1:5" x14ac:dyDescent="0.55000000000000004">
      <c r="A436" s="1" t="s">
        <v>439</v>
      </c>
      <c r="B436">
        <v>-5.2200000000000003E-2</v>
      </c>
      <c r="C436">
        <v>-2.4E-2</v>
      </c>
      <c r="D436">
        <v>1.3299999999999999E-2</v>
      </c>
      <c r="E436">
        <v>2.0999999999999999E-3</v>
      </c>
    </row>
    <row r="437" spans="1:5" x14ac:dyDescent="0.55000000000000004">
      <c r="A437" s="1" t="s">
        <v>440</v>
      </c>
      <c r="B437">
        <v>-5.0000000000000001E-4</v>
      </c>
      <c r="C437">
        <v>-3.95E-2</v>
      </c>
      <c r="D437">
        <v>1.2999999999999999E-2</v>
      </c>
      <c r="E437">
        <v>2.5999999999999999E-3</v>
      </c>
    </row>
    <row r="438" spans="1:5" x14ac:dyDescent="0.55000000000000004">
      <c r="A438" s="1" t="s">
        <v>441</v>
      </c>
      <c r="B438">
        <v>0.1089</v>
      </c>
      <c r="C438">
        <v>2.5000000000000001E-2</v>
      </c>
      <c r="D438">
        <v>8.5000000000000006E-3</v>
      </c>
      <c r="E438">
        <v>2E-3</v>
      </c>
    </row>
    <row r="439" spans="1:5" x14ac:dyDescent="0.55000000000000004">
      <c r="A439" s="1" t="s">
        <v>442</v>
      </c>
      <c r="B439">
        <v>1.01E-2</v>
      </c>
      <c r="C439">
        <v>-3.7599999999999988E-2</v>
      </c>
      <c r="D439">
        <v>3.2000000000000002E-3</v>
      </c>
      <c r="E439">
        <v>2.3E-3</v>
      </c>
    </row>
    <row r="440" spans="1:5" x14ac:dyDescent="0.55000000000000004">
      <c r="A440" s="1" t="s">
        <v>443</v>
      </c>
      <c r="B440">
        <v>4.9400000000000013E-2</v>
      </c>
      <c r="C440">
        <v>3.0099999999999998E-2</v>
      </c>
      <c r="D440">
        <v>2.24E-2</v>
      </c>
      <c r="E440">
        <v>2.5000000000000001E-3</v>
      </c>
    </row>
    <row r="441" spans="1:5" x14ac:dyDescent="0.55000000000000004">
      <c r="A441" s="1" t="s">
        <v>444</v>
      </c>
      <c r="B441">
        <v>-2.4E-2</v>
      </c>
      <c r="C441">
        <v>4.5999999999999999E-3</v>
      </c>
      <c r="D441">
        <v>2.1499999999999998E-2</v>
      </c>
      <c r="E441">
        <v>2.3E-3</v>
      </c>
    </row>
    <row r="442" spans="1:5" x14ac:dyDescent="0.55000000000000004">
      <c r="A442" s="1" t="s">
        <v>445</v>
      </c>
      <c r="B442">
        <v>3.0800000000000001E-2</v>
      </c>
      <c r="C442">
        <v>-2.58E-2</v>
      </c>
      <c r="D442">
        <v>2.1000000000000001E-2</v>
      </c>
      <c r="E442">
        <v>2.3E-3</v>
      </c>
    </row>
    <row r="443" spans="1:5" x14ac:dyDescent="0.55000000000000004">
      <c r="A443" s="1" t="s">
        <v>446</v>
      </c>
      <c r="B443">
        <v>4.5100000000000001E-2</v>
      </c>
      <c r="C443">
        <v>-1.26E-2</v>
      </c>
      <c r="D443">
        <v>0.01</v>
      </c>
      <c r="E443">
        <v>2.5000000000000001E-3</v>
      </c>
    </row>
    <row r="444" spans="1:5" x14ac:dyDescent="0.55000000000000004">
      <c r="A444" s="1" t="s">
        <v>447</v>
      </c>
      <c r="B444">
        <v>1.7600000000000001E-2</v>
      </c>
      <c r="C444">
        <v>1.0800000000000001E-2</v>
      </c>
      <c r="D444">
        <v>2.5499999999999998E-2</v>
      </c>
      <c r="E444">
        <v>2.3999999999999998E-3</v>
      </c>
    </row>
    <row r="445" spans="1:5" x14ac:dyDescent="0.55000000000000004">
      <c r="A445" s="1" t="s">
        <v>448</v>
      </c>
      <c r="B445">
        <v>-0.02</v>
      </c>
      <c r="C445">
        <v>-3.2000000000000002E-3</v>
      </c>
      <c r="D445">
        <v>6.5000000000000006E-3</v>
      </c>
      <c r="E445">
        <v>2.3E-3</v>
      </c>
    </row>
    <row r="446" spans="1:5" x14ac:dyDescent="0.55000000000000004">
      <c r="A446" s="1" t="s">
        <v>449</v>
      </c>
      <c r="B446">
        <v>-3.8999999999999998E-3</v>
      </c>
      <c r="C446">
        <v>-5.6999999999999993E-3</v>
      </c>
      <c r="D446">
        <v>-8.1000000000000013E-3</v>
      </c>
      <c r="E446">
        <v>2.7000000000000001E-3</v>
      </c>
    </row>
    <row r="447" spans="1:5" x14ac:dyDescent="0.55000000000000004">
      <c r="A447" s="1" t="s">
        <v>450</v>
      </c>
      <c r="B447">
        <v>5.0799999999999998E-2</v>
      </c>
      <c r="C447">
        <v>-9.4999999999999998E-3</v>
      </c>
      <c r="D447">
        <v>1.7000000000000001E-2</v>
      </c>
      <c r="E447">
        <v>2.5000000000000001E-3</v>
      </c>
    </row>
    <row r="448" spans="1:5" x14ac:dyDescent="0.55000000000000004">
      <c r="A448" s="1" t="s">
        <v>451</v>
      </c>
      <c r="B448">
        <v>-1.5699999999999999E-2</v>
      </c>
      <c r="C448">
        <v>-2.5000000000000001E-3</v>
      </c>
      <c r="D448">
        <v>0</v>
      </c>
      <c r="E448">
        <v>2.7000000000000001E-3</v>
      </c>
    </row>
    <row r="449" spans="1:5" x14ac:dyDescent="0.55000000000000004">
      <c r="A449" s="1" t="s">
        <v>452</v>
      </c>
      <c r="B449">
        <v>2.5399999999999999E-2</v>
      </c>
      <c r="C449">
        <v>-5.6999999999999993E-3</v>
      </c>
      <c r="D449">
        <v>-4.0000000000000002E-4</v>
      </c>
      <c r="E449">
        <v>2.8999999999999998E-3</v>
      </c>
    </row>
    <row r="450" spans="1:5" x14ac:dyDescent="0.55000000000000004">
      <c r="A450" s="1" t="s">
        <v>453</v>
      </c>
      <c r="B450">
        <v>-8.6E-3</v>
      </c>
      <c r="C450">
        <v>-1.1599999999999999E-2</v>
      </c>
      <c r="D450">
        <v>1.7299999999999999E-2</v>
      </c>
      <c r="E450">
        <v>2.7000000000000001E-3</v>
      </c>
    </row>
    <row r="451" spans="1:5" x14ac:dyDescent="0.55000000000000004">
      <c r="A451" s="1" t="s">
        <v>454</v>
      </c>
      <c r="B451">
        <v>1.83E-2</v>
      </c>
      <c r="C451">
        <v>-1.9599999999999999E-2</v>
      </c>
      <c r="D451">
        <v>-2.0999999999999999E-3</v>
      </c>
      <c r="E451">
        <v>2.8999999999999998E-3</v>
      </c>
    </row>
    <row r="452" spans="1:5" x14ac:dyDescent="0.55000000000000004">
      <c r="A452" s="1" t="s">
        <v>455</v>
      </c>
      <c r="B452">
        <v>2.24E-2</v>
      </c>
      <c r="C452">
        <v>-2.3999999999999998E-3</v>
      </c>
      <c r="D452">
        <v>1.6299999999999999E-2</v>
      </c>
      <c r="E452">
        <v>3.0000000000000001E-3</v>
      </c>
    </row>
    <row r="453" spans="1:5" x14ac:dyDescent="0.55000000000000004">
      <c r="A453" s="1" t="s">
        <v>456</v>
      </c>
      <c r="B453">
        <v>1.55E-2</v>
      </c>
      <c r="C453">
        <v>1.1999999999999999E-3</v>
      </c>
      <c r="D453">
        <v>2.81E-2</v>
      </c>
      <c r="E453">
        <v>2.5999999999999999E-3</v>
      </c>
    </row>
    <row r="454" spans="1:5" x14ac:dyDescent="0.55000000000000004">
      <c r="A454" s="1" t="s">
        <v>457</v>
      </c>
      <c r="B454">
        <v>1.41E-2</v>
      </c>
      <c r="C454">
        <v>9.4999999999999998E-3</v>
      </c>
      <c r="D454">
        <v>3.2899999999999999E-2</v>
      </c>
      <c r="E454">
        <v>3.0999999999999999E-3</v>
      </c>
    </row>
    <row r="455" spans="1:5" x14ac:dyDescent="0.55000000000000004">
      <c r="A455" s="1" t="s">
        <v>458</v>
      </c>
      <c r="B455">
        <v>1E-3</v>
      </c>
      <c r="C455">
        <v>-1.35E-2</v>
      </c>
      <c r="D455">
        <v>-5.4000000000000003E-3</v>
      </c>
      <c r="E455">
        <v>2.8999999999999998E-3</v>
      </c>
    </row>
    <row r="456" spans="1:5" x14ac:dyDescent="0.55000000000000004">
      <c r="A456" s="1" t="s">
        <v>459</v>
      </c>
      <c r="B456">
        <v>1.41E-2</v>
      </c>
      <c r="C456">
        <v>-8.3999999999999995E-3</v>
      </c>
      <c r="D456">
        <v>1.8100000000000002E-2</v>
      </c>
      <c r="E456">
        <v>2.5999999999999999E-3</v>
      </c>
    </row>
    <row r="457" spans="1:5" x14ac:dyDescent="0.55000000000000004">
      <c r="A457" s="1" t="s">
        <v>460</v>
      </c>
      <c r="B457">
        <v>1.2699999999999999E-2</v>
      </c>
      <c r="C457">
        <v>-2.3E-3</v>
      </c>
      <c r="D457">
        <v>6.7999999999999996E-3</v>
      </c>
      <c r="E457">
        <v>3.0000000000000001E-3</v>
      </c>
    </row>
    <row r="458" spans="1:5" x14ac:dyDescent="0.55000000000000004">
      <c r="A458" s="1" t="s">
        <v>461</v>
      </c>
      <c r="B458">
        <v>1.7399999999999999E-2</v>
      </c>
      <c r="C458">
        <v>1.9E-3</v>
      </c>
      <c r="D458">
        <v>7.9000000000000008E-3</v>
      </c>
      <c r="E458">
        <v>3.0000000000000001E-3</v>
      </c>
    </row>
    <row r="459" spans="1:5" x14ac:dyDescent="0.55000000000000004">
      <c r="A459" s="1" t="s">
        <v>462</v>
      </c>
      <c r="B459">
        <v>-1.44E-2</v>
      </c>
      <c r="C459">
        <v>1E-4</v>
      </c>
      <c r="D459">
        <v>7.000000000000001E-4</v>
      </c>
      <c r="E459">
        <v>2.8E-3</v>
      </c>
    </row>
    <row r="460" spans="1:5" x14ac:dyDescent="0.55000000000000004">
      <c r="A460" s="1" t="s">
        <v>463</v>
      </c>
      <c r="B460">
        <v>2.69E-2</v>
      </c>
      <c r="C460">
        <v>-6.3E-3</v>
      </c>
      <c r="D460">
        <v>1.72E-2</v>
      </c>
      <c r="E460">
        <v>2.8E-3</v>
      </c>
    </row>
    <row r="461" spans="1:5" x14ac:dyDescent="0.55000000000000004">
      <c r="A461" s="1" t="s">
        <v>464</v>
      </c>
      <c r="B461">
        <v>6.0000000000000001E-3</v>
      </c>
      <c r="C461">
        <v>4.7999999999999996E-3</v>
      </c>
      <c r="D461">
        <v>1.0800000000000001E-2</v>
      </c>
      <c r="E461">
        <v>2.8999999999999998E-3</v>
      </c>
    </row>
    <row r="462" spans="1:5" x14ac:dyDescent="0.55000000000000004">
      <c r="A462" s="1" t="s">
        <v>465</v>
      </c>
      <c r="B462">
        <v>-1E-4</v>
      </c>
      <c r="C462">
        <v>6.1999999999999998E-3</v>
      </c>
      <c r="D462">
        <v>-2.0400000000000001E-2</v>
      </c>
      <c r="E462">
        <v>2.8999999999999998E-3</v>
      </c>
    </row>
    <row r="463" spans="1:5" x14ac:dyDescent="0.55000000000000004">
      <c r="A463" s="1" t="s">
        <v>466</v>
      </c>
      <c r="B463">
        <v>4.0000000000000002E-4</v>
      </c>
      <c r="C463">
        <v>-2.3999999999999998E-3</v>
      </c>
      <c r="D463">
        <v>-2.4299999999999999E-2</v>
      </c>
      <c r="E463">
        <v>3.0999999999999999E-3</v>
      </c>
    </row>
    <row r="464" spans="1:5" x14ac:dyDescent="0.55000000000000004">
      <c r="A464" s="1" t="s">
        <v>467</v>
      </c>
      <c r="B464">
        <v>3.5400000000000001E-2</v>
      </c>
      <c r="C464">
        <v>2.5700000000000001E-2</v>
      </c>
      <c r="D464">
        <v>3.5999999999999999E-3</v>
      </c>
      <c r="E464">
        <v>2.8E-3</v>
      </c>
    </row>
    <row r="465" spans="1:5" x14ac:dyDescent="0.55000000000000004">
      <c r="A465" s="1" t="s">
        <v>468</v>
      </c>
      <c r="B465">
        <v>4.4000000000000003E-3</v>
      </c>
      <c r="C465">
        <v>3.3099999999999997E-2</v>
      </c>
      <c r="D465">
        <v>2.2000000000000001E-3</v>
      </c>
      <c r="E465">
        <v>3.0000000000000001E-3</v>
      </c>
    </row>
    <row r="466" spans="1:5" x14ac:dyDescent="0.55000000000000004">
      <c r="A466" s="1" t="s">
        <v>469</v>
      </c>
      <c r="B466">
        <v>-1.34E-2</v>
      </c>
      <c r="C466">
        <v>1.7899999999999999E-2</v>
      </c>
      <c r="D466">
        <v>1.15E-2</v>
      </c>
      <c r="E466">
        <v>3.5999999999999999E-3</v>
      </c>
    </row>
    <row r="467" spans="1:5" x14ac:dyDescent="0.55000000000000004">
      <c r="A467" s="1" t="s">
        <v>470</v>
      </c>
      <c r="B467">
        <v>3.1099999999999999E-2</v>
      </c>
      <c r="C467">
        <v>1.14E-2</v>
      </c>
      <c r="D467">
        <v>7.3000000000000001E-3</v>
      </c>
      <c r="E467">
        <v>3.0999999999999999E-3</v>
      </c>
    </row>
    <row r="468" spans="1:5" x14ac:dyDescent="0.55000000000000004">
      <c r="A468" s="1" t="s">
        <v>471</v>
      </c>
      <c r="B468">
        <v>-7.8000000000000014E-3</v>
      </c>
      <c r="C468">
        <v>2.0000000000000001E-4</v>
      </c>
      <c r="D468">
        <v>-1.55E-2</v>
      </c>
      <c r="E468">
        <v>3.0999999999999999E-3</v>
      </c>
    </row>
    <row r="469" spans="1:5" x14ac:dyDescent="0.55000000000000004">
      <c r="A469" s="1" t="s">
        <v>472</v>
      </c>
      <c r="B469">
        <v>-5.5100000000000003E-2</v>
      </c>
      <c r="C469">
        <v>-4.07E-2</v>
      </c>
      <c r="D469">
        <v>2.3E-3</v>
      </c>
      <c r="E469">
        <v>3.5000000000000001E-3</v>
      </c>
    </row>
    <row r="470" spans="1:5" x14ac:dyDescent="0.55000000000000004">
      <c r="A470" s="1" t="s">
        <v>473</v>
      </c>
      <c r="B470">
        <v>1.44E-2</v>
      </c>
      <c r="C470">
        <v>8.6E-3</v>
      </c>
      <c r="D470">
        <v>2.1899999999999999E-2</v>
      </c>
      <c r="E470">
        <v>3.0999999999999999E-3</v>
      </c>
    </row>
    <row r="471" spans="1:5" x14ac:dyDescent="0.55000000000000004">
      <c r="A471" s="1" t="s">
        <v>474</v>
      </c>
      <c r="B471">
        <v>2.7300000000000001E-2</v>
      </c>
      <c r="C471">
        <v>2.8500000000000001E-2</v>
      </c>
      <c r="D471">
        <v>-9.7999999999999997E-3</v>
      </c>
      <c r="E471">
        <v>3.3E-3</v>
      </c>
    </row>
    <row r="472" spans="1:5" x14ac:dyDescent="0.55000000000000004">
      <c r="A472" s="1" t="s">
        <v>475</v>
      </c>
      <c r="B472">
        <v>2.86E-2</v>
      </c>
      <c r="C472">
        <v>6.3E-3</v>
      </c>
      <c r="D472">
        <v>-1.4E-3</v>
      </c>
      <c r="E472">
        <v>3.0999999999999999E-3</v>
      </c>
    </row>
    <row r="473" spans="1:5" x14ac:dyDescent="0.55000000000000004">
      <c r="A473" s="1" t="s">
        <v>476</v>
      </c>
      <c r="B473">
        <v>2.5999999999999999E-2</v>
      </c>
      <c r="C473">
        <v>2.52E-2</v>
      </c>
      <c r="D473">
        <v>1.55E-2</v>
      </c>
      <c r="E473">
        <v>3.0999999999999999E-3</v>
      </c>
    </row>
    <row r="474" spans="1:5" x14ac:dyDescent="0.55000000000000004">
      <c r="A474" s="1" t="s">
        <v>477</v>
      </c>
      <c r="B474">
        <v>-2.9999999999999997E-4</v>
      </c>
      <c r="C474">
        <v>4.6899999999999997E-2</v>
      </c>
      <c r="D474">
        <v>1.6000000000000001E-3</v>
      </c>
      <c r="E474">
        <v>3.5000000000000001E-3</v>
      </c>
    </row>
    <row r="475" spans="1:5" x14ac:dyDescent="0.55000000000000004">
      <c r="A475" s="1" t="s">
        <v>478</v>
      </c>
      <c r="B475">
        <v>1.01E-2</v>
      </c>
      <c r="C475">
        <v>2.07E-2</v>
      </c>
      <c r="D475">
        <v>2.1499999999999998E-2</v>
      </c>
      <c r="E475">
        <v>3.3E-3</v>
      </c>
    </row>
    <row r="476" spans="1:5" x14ac:dyDescent="0.55000000000000004">
      <c r="A476" s="1" t="s">
        <v>479</v>
      </c>
      <c r="B476">
        <v>7.1999999999999998E-3</v>
      </c>
      <c r="C476">
        <v>4.0199999999999993E-2</v>
      </c>
      <c r="D476">
        <v>3.27E-2</v>
      </c>
      <c r="E476">
        <v>3.8E-3</v>
      </c>
    </row>
    <row r="477" spans="1:5" x14ac:dyDescent="0.55000000000000004">
      <c r="A477" s="1" t="s">
        <v>480</v>
      </c>
      <c r="B477">
        <v>-1.21E-2</v>
      </c>
      <c r="C477">
        <v>4.4400000000000002E-2</v>
      </c>
      <c r="D477">
        <v>3.8E-3</v>
      </c>
      <c r="E477">
        <v>3.5000000000000001E-3</v>
      </c>
    </row>
    <row r="478" spans="1:5" x14ac:dyDescent="0.55000000000000004">
      <c r="A478" s="1" t="s">
        <v>481</v>
      </c>
      <c r="B478">
        <v>-2.5100000000000001E-2</v>
      </c>
      <c r="C478">
        <v>8.6E-3</v>
      </c>
      <c r="D478">
        <v>-2.1299999999999999E-2</v>
      </c>
      <c r="E478">
        <v>3.8E-3</v>
      </c>
    </row>
    <row r="479" spans="1:5" x14ac:dyDescent="0.55000000000000004">
      <c r="A479" s="1" t="s">
        <v>482</v>
      </c>
      <c r="B479">
        <v>2.1299999999999999E-2</v>
      </c>
      <c r="C479">
        <v>3.44E-2</v>
      </c>
      <c r="D479">
        <v>-3.5999999999999999E-3</v>
      </c>
      <c r="E479">
        <v>3.3999999999999998E-3</v>
      </c>
    </row>
    <row r="480" spans="1:5" x14ac:dyDescent="0.55000000000000004">
      <c r="A480" s="1" t="s">
        <v>483</v>
      </c>
      <c r="B480">
        <v>-5.67E-2</v>
      </c>
      <c r="C480">
        <v>-4.5999999999999999E-2</v>
      </c>
      <c r="D480">
        <v>-1.6E-2</v>
      </c>
      <c r="E480">
        <v>4.0999999999999986E-3</v>
      </c>
    </row>
    <row r="481" spans="1:5" x14ac:dyDescent="0.55000000000000004">
      <c r="A481" s="1" t="s">
        <v>484</v>
      </c>
      <c r="B481">
        <v>-1.44E-2</v>
      </c>
      <c r="C481">
        <v>1.0200000000000001E-2</v>
      </c>
      <c r="D481">
        <v>4.8999999999999998E-3</v>
      </c>
      <c r="E481">
        <v>3.8E-3</v>
      </c>
    </row>
    <row r="482" spans="1:5" x14ac:dyDescent="0.55000000000000004">
      <c r="A482" s="1" t="s">
        <v>485</v>
      </c>
      <c r="B482">
        <v>-1.6299999999999999E-2</v>
      </c>
      <c r="C482">
        <v>-3.5000000000000001E-3</v>
      </c>
      <c r="D482">
        <v>9.1000000000000004E-3</v>
      </c>
      <c r="E482">
        <v>3.5000000000000001E-3</v>
      </c>
    </row>
    <row r="483" spans="1:5" x14ac:dyDescent="0.55000000000000004">
      <c r="A483" s="1" t="s">
        <v>486</v>
      </c>
      <c r="B483">
        <v>-7.9399999999999998E-2</v>
      </c>
      <c r="C483">
        <v>-3.2599999999999997E-2</v>
      </c>
      <c r="D483">
        <v>5.0000000000000001E-3</v>
      </c>
      <c r="E483">
        <v>4.0999999999999986E-3</v>
      </c>
    </row>
    <row r="484" spans="1:5" x14ac:dyDescent="0.55000000000000004">
      <c r="A484" s="1" t="s">
        <v>487</v>
      </c>
      <c r="B484">
        <v>-1.06E-2</v>
      </c>
      <c r="C484">
        <v>-1.01E-2</v>
      </c>
      <c r="D484">
        <v>4.7999999999999996E-3</v>
      </c>
      <c r="E484">
        <v>4.0000000000000001E-3</v>
      </c>
    </row>
    <row r="485" spans="1:5" x14ac:dyDescent="0.55000000000000004">
      <c r="A485" s="1" t="s">
        <v>488</v>
      </c>
      <c r="B485">
        <v>3.8600000000000002E-2</v>
      </c>
      <c r="C485">
        <v>-6.6000000000000003E-2</v>
      </c>
      <c r="D485">
        <v>2.7400000000000001E-2</v>
      </c>
      <c r="E485">
        <v>4.5000000000000014E-3</v>
      </c>
    </row>
    <row r="486" spans="1:5" x14ac:dyDescent="0.55000000000000004">
      <c r="A486" s="1" t="s">
        <v>489</v>
      </c>
      <c r="B486">
        <v>1.38E-2</v>
      </c>
      <c r="C486">
        <v>4.07E-2</v>
      </c>
      <c r="D486">
        <v>-4.6300000000000001E-2</v>
      </c>
      <c r="E486">
        <v>4.0000000000000001E-3</v>
      </c>
    </row>
    <row r="487" spans="1:5" x14ac:dyDescent="0.55000000000000004">
      <c r="A487" s="1" t="s">
        <v>490</v>
      </c>
      <c r="B487">
        <v>1.2999999999999999E-3</v>
      </c>
      <c r="C487">
        <v>1.9300000000000001E-2</v>
      </c>
      <c r="D487">
        <v>-9.4999999999999998E-3</v>
      </c>
      <c r="E487">
        <v>4.0000000000000001E-3</v>
      </c>
    </row>
    <row r="488" spans="1:5" x14ac:dyDescent="0.55000000000000004">
      <c r="A488" s="1" t="s">
        <v>491</v>
      </c>
      <c r="B488">
        <v>8.1500000000000003E-2</v>
      </c>
      <c r="C488">
        <v>8.1000000000000003E-2</v>
      </c>
      <c r="D488">
        <v>2.3599999999999999E-2</v>
      </c>
      <c r="E488">
        <v>4.3E-3</v>
      </c>
    </row>
    <row r="489" spans="1:5" x14ac:dyDescent="0.55000000000000004">
      <c r="A489" s="1" t="s">
        <v>492</v>
      </c>
      <c r="B489">
        <v>7.7000000000000002E-3</v>
      </c>
      <c r="C489">
        <v>3.32E-2</v>
      </c>
      <c r="D489">
        <v>-2.2599999999999999E-2</v>
      </c>
      <c r="E489">
        <v>3.5999999999999999E-3</v>
      </c>
    </row>
    <row r="490" spans="1:5" x14ac:dyDescent="0.55000000000000004">
      <c r="A490" s="1" t="s">
        <v>493</v>
      </c>
      <c r="B490">
        <v>3.9899999999999998E-2</v>
      </c>
      <c r="C490">
        <v>1.47E-2</v>
      </c>
      <c r="D490">
        <v>4.6999999999999993E-3</v>
      </c>
      <c r="E490">
        <v>3.8999999999999998E-3</v>
      </c>
    </row>
    <row r="491" spans="1:5" x14ac:dyDescent="0.55000000000000004">
      <c r="A491" s="1" t="s">
        <v>494</v>
      </c>
      <c r="B491">
        <v>3.8899999999999997E-2</v>
      </c>
      <c r="C491">
        <v>4.6999999999999993E-3</v>
      </c>
      <c r="D491">
        <v>-2.29E-2</v>
      </c>
      <c r="E491">
        <v>3.2000000000000002E-3</v>
      </c>
    </row>
    <row r="492" spans="1:5" x14ac:dyDescent="0.55000000000000004">
      <c r="A492" s="1" t="s">
        <v>495</v>
      </c>
      <c r="B492">
        <v>-4.3200000000000002E-2</v>
      </c>
      <c r="C492">
        <v>2.1100000000000001E-2</v>
      </c>
      <c r="D492">
        <v>8.0000000000000002E-3</v>
      </c>
      <c r="E492">
        <v>3.3E-3</v>
      </c>
    </row>
    <row r="493" spans="1:5" x14ac:dyDescent="0.55000000000000004">
      <c r="A493" s="1" t="s">
        <v>496</v>
      </c>
      <c r="B493">
        <v>2.4199999999999999E-2</v>
      </c>
      <c r="C493">
        <v>5.8500000000000003E-2</v>
      </c>
      <c r="D493">
        <v>8.0000000000000002E-3</v>
      </c>
      <c r="E493">
        <v>2.7000000000000001E-3</v>
      </c>
    </row>
    <row r="494" spans="1:5" x14ac:dyDescent="0.55000000000000004">
      <c r="A494" s="1" t="s">
        <v>497</v>
      </c>
      <c r="B494">
        <v>4.58E-2</v>
      </c>
      <c r="C494">
        <v>3.1699999999999999E-2</v>
      </c>
      <c r="D494">
        <v>2.75E-2</v>
      </c>
      <c r="E494">
        <v>3.2000000000000002E-3</v>
      </c>
    </row>
    <row r="495" spans="1:5" x14ac:dyDescent="0.55000000000000004">
      <c r="A495" s="1" t="s">
        <v>498</v>
      </c>
      <c r="B495">
        <v>-9.0000000000000011E-3</v>
      </c>
      <c r="C495">
        <v>4.3E-3</v>
      </c>
      <c r="D495">
        <v>1.43E-2</v>
      </c>
      <c r="E495">
        <v>3.0999999999999999E-3</v>
      </c>
    </row>
    <row r="496" spans="1:5" x14ac:dyDescent="0.55000000000000004">
      <c r="A496" s="1" t="s">
        <v>499</v>
      </c>
      <c r="B496">
        <v>3.1E-2</v>
      </c>
      <c r="C496">
        <v>3.04E-2</v>
      </c>
      <c r="D496">
        <v>-2.47E-2</v>
      </c>
      <c r="E496">
        <v>3.2000000000000002E-3</v>
      </c>
    </row>
    <row r="497" spans="1:5" x14ac:dyDescent="0.55000000000000004">
      <c r="A497" s="1" t="s">
        <v>500</v>
      </c>
      <c r="B497">
        <v>-3.0800000000000001E-2</v>
      </c>
      <c r="C497">
        <v>1.47E-2</v>
      </c>
      <c r="D497">
        <v>-3.2899999999999999E-2</v>
      </c>
      <c r="E497">
        <v>3.8999999999999998E-3</v>
      </c>
    </row>
    <row r="498" spans="1:5" x14ac:dyDescent="0.55000000000000004">
      <c r="A498" s="1" t="s">
        <v>501</v>
      </c>
      <c r="B498">
        <v>3.7000000000000002E-3</v>
      </c>
      <c r="C498">
        <v>1.8E-3</v>
      </c>
      <c r="D498">
        <v>-1.7100000000000001E-2</v>
      </c>
      <c r="E498">
        <v>3.5999999999999999E-3</v>
      </c>
    </row>
    <row r="499" spans="1:5" x14ac:dyDescent="0.55000000000000004">
      <c r="A499" s="1" t="s">
        <v>502</v>
      </c>
      <c r="B499">
        <v>3.0499999999999999E-2</v>
      </c>
      <c r="C499">
        <v>5.62E-2</v>
      </c>
      <c r="D499">
        <v>-5.4000000000000003E-3</v>
      </c>
      <c r="E499">
        <v>3.3E-3</v>
      </c>
    </row>
    <row r="500" spans="1:5" x14ac:dyDescent="0.55000000000000004">
      <c r="A500" s="1" t="s">
        <v>503</v>
      </c>
      <c r="B500">
        <v>-4.0300000000000002E-2</v>
      </c>
      <c r="C500">
        <v>3.9899999999999998E-2</v>
      </c>
      <c r="D500">
        <v>4.8499999999999988E-2</v>
      </c>
      <c r="E500">
        <v>4.0000000000000001E-3</v>
      </c>
    </row>
    <row r="501" spans="1:5" x14ac:dyDescent="0.55000000000000004">
      <c r="A501" s="1" t="s">
        <v>504</v>
      </c>
      <c r="B501">
        <v>-3.7400000000000003E-2</v>
      </c>
      <c r="C501">
        <v>-2.9399999999999999E-2</v>
      </c>
      <c r="D501">
        <v>1.23E-2</v>
      </c>
      <c r="E501">
        <v>3.8999999999999998E-3</v>
      </c>
    </row>
    <row r="502" spans="1:5" x14ac:dyDescent="0.55000000000000004">
      <c r="A502" s="1" t="s">
        <v>505</v>
      </c>
      <c r="B502">
        <v>2.0999999999999999E-3</v>
      </c>
      <c r="C502">
        <v>-1.2999999999999999E-2</v>
      </c>
      <c r="D502">
        <v>-6.3E-3</v>
      </c>
      <c r="E502">
        <v>3.8E-3</v>
      </c>
    </row>
    <row r="503" spans="1:5" x14ac:dyDescent="0.55000000000000004">
      <c r="A503" s="1" t="s">
        <v>506</v>
      </c>
      <c r="B503">
        <v>9.0200000000000002E-2</v>
      </c>
      <c r="C503">
        <v>5.6599999999999998E-2</v>
      </c>
      <c r="D503">
        <v>-1.0999999999999999E-2</v>
      </c>
      <c r="E503">
        <v>4.3E-3</v>
      </c>
    </row>
    <row r="504" spans="1:5" x14ac:dyDescent="0.55000000000000004">
      <c r="A504" s="1" t="s">
        <v>507</v>
      </c>
      <c r="B504">
        <v>2.2800000000000001E-2</v>
      </c>
      <c r="C504">
        <v>6.2899999999999998E-2</v>
      </c>
      <c r="D504">
        <v>8.199999999999999E-3</v>
      </c>
      <c r="E504">
        <v>4.5000000000000014E-3</v>
      </c>
    </row>
    <row r="505" spans="1:5" x14ac:dyDescent="0.55000000000000004">
      <c r="A505" s="1" t="s">
        <v>508</v>
      </c>
      <c r="B505">
        <v>6.9999999999999993E-3</v>
      </c>
      <c r="C505">
        <v>-1.9E-3</v>
      </c>
      <c r="D505">
        <v>6.6E-3</v>
      </c>
      <c r="E505">
        <v>4.3E-3</v>
      </c>
    </row>
    <row r="506" spans="1:5" x14ac:dyDescent="0.55000000000000004">
      <c r="A506" s="1" t="s">
        <v>509</v>
      </c>
      <c r="B506">
        <v>-2.69E-2</v>
      </c>
      <c r="C506">
        <v>-1.2800000000000001E-2</v>
      </c>
      <c r="D506">
        <v>5.3099999999999987E-2</v>
      </c>
      <c r="E506">
        <v>4.7999999999999996E-3</v>
      </c>
    </row>
    <row r="507" spans="1:5" x14ac:dyDescent="0.55000000000000004">
      <c r="A507" s="1" t="s">
        <v>510</v>
      </c>
      <c r="B507">
        <v>1.35E-2</v>
      </c>
      <c r="C507">
        <v>2.4199999999999999E-2</v>
      </c>
      <c r="D507">
        <v>9.8999999999999991E-3</v>
      </c>
      <c r="E507">
        <v>4.1999999999999997E-3</v>
      </c>
    </row>
    <row r="508" spans="1:5" x14ac:dyDescent="0.55000000000000004">
      <c r="A508" s="1" t="s">
        <v>511</v>
      </c>
      <c r="B508">
        <v>4.0500000000000001E-2</v>
      </c>
      <c r="C508">
        <v>2.7400000000000001E-2</v>
      </c>
      <c r="D508">
        <v>3.0000000000000001E-3</v>
      </c>
      <c r="E508">
        <v>4.3E-3</v>
      </c>
    </row>
    <row r="509" spans="1:5" x14ac:dyDescent="0.55000000000000004">
      <c r="A509" s="1" t="s">
        <v>512</v>
      </c>
      <c r="B509">
        <v>4.3E-3</v>
      </c>
      <c r="C509">
        <v>-5.0000000000000001E-3</v>
      </c>
      <c r="D509">
        <v>2.8199999999999999E-2</v>
      </c>
      <c r="E509">
        <v>4.4000000000000003E-3</v>
      </c>
    </row>
    <row r="510" spans="1:5" x14ac:dyDescent="0.55000000000000004">
      <c r="A510" s="1" t="s">
        <v>513</v>
      </c>
      <c r="B510">
        <v>5.4299999999999987E-2</v>
      </c>
      <c r="C510">
        <v>2.3400000000000001E-2</v>
      </c>
      <c r="D510">
        <v>-9.5999999999999992E-3</v>
      </c>
      <c r="E510">
        <v>4.1999999999999997E-3</v>
      </c>
    </row>
    <row r="511" spans="1:5" x14ac:dyDescent="0.55000000000000004">
      <c r="A511" s="1" t="s">
        <v>514</v>
      </c>
      <c r="B511">
        <v>-3.9300000000000002E-2</v>
      </c>
      <c r="C511">
        <v>3.3599999999999998E-2</v>
      </c>
      <c r="D511">
        <v>4.0000000000000002E-4</v>
      </c>
      <c r="E511">
        <v>4.3E-3</v>
      </c>
    </row>
    <row r="512" spans="1:5" x14ac:dyDescent="0.55000000000000004">
      <c r="A512" s="1" t="s">
        <v>515</v>
      </c>
      <c r="B512">
        <v>-1.2500000000000001E-2</v>
      </c>
      <c r="C512">
        <v>-6.3E-3</v>
      </c>
      <c r="D512">
        <v>1.66E-2</v>
      </c>
      <c r="E512">
        <v>5.3E-3</v>
      </c>
    </row>
    <row r="513" spans="1:5" x14ac:dyDescent="0.55000000000000004">
      <c r="A513" s="1" t="s">
        <v>516</v>
      </c>
      <c r="B513">
        <v>-5.8600000000000013E-2</v>
      </c>
      <c r="C513">
        <v>-3.9600000000000003E-2</v>
      </c>
      <c r="D513">
        <v>8.8999999999999999E-3</v>
      </c>
      <c r="E513">
        <v>4.5999999999999999E-3</v>
      </c>
    </row>
    <row r="514" spans="1:5" x14ac:dyDescent="0.55000000000000004">
      <c r="A514" s="1" t="s">
        <v>517</v>
      </c>
      <c r="B514">
        <v>2.6599999999999999E-2</v>
      </c>
      <c r="C514">
        <v>-3.0000000000000001E-3</v>
      </c>
      <c r="D514">
        <v>-4.1999999999999997E-3</v>
      </c>
      <c r="E514">
        <v>4.5999999999999999E-3</v>
      </c>
    </row>
    <row r="515" spans="1:5" x14ac:dyDescent="0.55000000000000004">
      <c r="A515" s="1" t="s">
        <v>518</v>
      </c>
      <c r="B515">
        <v>1.46E-2</v>
      </c>
      <c r="C515">
        <v>-8.1000000000000013E-3</v>
      </c>
      <c r="D515">
        <v>2.0000000000000001E-4</v>
      </c>
      <c r="E515">
        <v>5.3E-3</v>
      </c>
    </row>
    <row r="516" spans="1:5" x14ac:dyDescent="0.55000000000000004">
      <c r="A516" s="1" t="s">
        <v>519</v>
      </c>
      <c r="B516">
        <v>-8.9999999999999998E-4</v>
      </c>
      <c r="C516">
        <v>-3.2000000000000002E-3</v>
      </c>
      <c r="D516">
        <v>6.1999999999999998E-3</v>
      </c>
      <c r="E516">
        <v>4.7999999999999996E-3</v>
      </c>
    </row>
    <row r="517" spans="1:5" x14ac:dyDescent="0.55000000000000004">
      <c r="A517" s="1" t="s">
        <v>520</v>
      </c>
      <c r="B517">
        <v>-7.1900000000000006E-2</v>
      </c>
      <c r="C517">
        <v>-5.3400000000000003E-2</v>
      </c>
      <c r="D517">
        <v>-1.0999999999999999E-2</v>
      </c>
      <c r="E517">
        <v>5.1000000000000004E-3</v>
      </c>
    </row>
    <row r="518" spans="1:5" x14ac:dyDescent="0.55000000000000004">
      <c r="A518" s="1" t="s">
        <v>521</v>
      </c>
      <c r="B518">
        <v>-7.0000000000000007E-2</v>
      </c>
      <c r="C518">
        <v>-3.2400000000000012E-2</v>
      </c>
      <c r="D518">
        <v>1.18E-2</v>
      </c>
      <c r="E518">
        <v>5.3E-3</v>
      </c>
    </row>
    <row r="519" spans="1:5" x14ac:dyDescent="0.55000000000000004">
      <c r="A519" s="1" t="s">
        <v>522</v>
      </c>
      <c r="B519">
        <v>4.6899999999999997E-2</v>
      </c>
      <c r="C519">
        <v>8.1000000000000013E-3</v>
      </c>
      <c r="D519">
        <v>-3.7499999999999999E-2</v>
      </c>
      <c r="E519">
        <v>5.0000000000000001E-3</v>
      </c>
    </row>
    <row r="520" spans="1:5" x14ac:dyDescent="0.55000000000000004">
      <c r="A520" s="1" t="s">
        <v>523</v>
      </c>
      <c r="B520">
        <v>-2.9700000000000001E-2</v>
      </c>
      <c r="C520">
        <v>1.23E-2</v>
      </c>
      <c r="D520">
        <v>-3.2199999999999999E-2</v>
      </c>
      <c r="E520">
        <v>6.1999999999999998E-3</v>
      </c>
    </row>
    <row r="521" spans="1:5" x14ac:dyDescent="0.55000000000000004">
      <c r="A521" s="1" t="s">
        <v>524</v>
      </c>
      <c r="B521">
        <v>5.0599999999999999E-2</v>
      </c>
      <c r="C521">
        <v>3.9199999999999999E-2</v>
      </c>
      <c r="D521">
        <v>-3.1199999999999999E-2</v>
      </c>
      <c r="E521">
        <v>6.0000000000000001E-3</v>
      </c>
    </row>
    <row r="522" spans="1:5" x14ac:dyDescent="0.55000000000000004">
      <c r="A522" s="1" t="s">
        <v>525</v>
      </c>
      <c r="B522">
        <v>-3.7999999999999999E-2</v>
      </c>
      <c r="C522">
        <v>-2.5499999999999998E-2</v>
      </c>
      <c r="D522">
        <v>-1.2500000000000001E-2</v>
      </c>
      <c r="E522">
        <v>5.1999999999999998E-3</v>
      </c>
    </row>
    <row r="523" spans="1:5" x14ac:dyDescent="0.55000000000000004">
      <c r="A523" s="1" t="s">
        <v>526</v>
      </c>
      <c r="B523">
        <v>-2.63E-2</v>
      </c>
      <c r="C523">
        <v>-3.6799999999999999E-2</v>
      </c>
      <c r="D523">
        <v>-2.8799999999999999E-2</v>
      </c>
      <c r="E523">
        <v>6.4000000000000003E-3</v>
      </c>
    </row>
    <row r="524" spans="1:5" x14ac:dyDescent="0.55000000000000004">
      <c r="A524" s="1" t="s">
        <v>527</v>
      </c>
      <c r="B524">
        <v>-8.1000000000000003E-2</v>
      </c>
      <c r="C524">
        <v>2.9100000000000001E-2</v>
      </c>
      <c r="D524">
        <v>3.1699999999999999E-2</v>
      </c>
      <c r="E524">
        <v>6.0000000000000001E-3</v>
      </c>
    </row>
    <row r="525" spans="1:5" x14ac:dyDescent="0.55000000000000004">
      <c r="A525" s="1" t="s">
        <v>528</v>
      </c>
      <c r="B525">
        <v>5.1399999999999987E-2</v>
      </c>
      <c r="C525">
        <v>-2.3900000000000001E-2</v>
      </c>
      <c r="D525">
        <v>3.6900000000000002E-2</v>
      </c>
      <c r="E525">
        <v>6.1999999999999998E-3</v>
      </c>
    </row>
    <row r="526" spans="1:5" x14ac:dyDescent="0.55000000000000004">
      <c r="A526" s="1" t="s">
        <v>529</v>
      </c>
      <c r="B526">
        <v>-1.06E-2</v>
      </c>
      <c r="C526">
        <v>-2.3099999999999999E-2</v>
      </c>
      <c r="D526">
        <v>4.0800000000000003E-2</v>
      </c>
      <c r="E526">
        <v>5.6999999999999993E-3</v>
      </c>
    </row>
    <row r="527" spans="1:5" x14ac:dyDescent="0.55000000000000004">
      <c r="A527" s="1" t="s">
        <v>530</v>
      </c>
      <c r="B527">
        <v>-0.1099</v>
      </c>
      <c r="C527">
        <v>-6.1400000000000003E-2</v>
      </c>
      <c r="D527">
        <v>6.1400000000000003E-2</v>
      </c>
      <c r="E527">
        <v>5.0000000000000001E-3</v>
      </c>
    </row>
    <row r="528" spans="1:5" x14ac:dyDescent="0.55000000000000004">
      <c r="A528" s="1" t="s">
        <v>531</v>
      </c>
      <c r="B528">
        <v>-6.9000000000000006E-2</v>
      </c>
      <c r="C528">
        <v>-4.6100000000000002E-2</v>
      </c>
      <c r="D528">
        <v>3.32E-2</v>
      </c>
      <c r="E528">
        <v>5.3E-3</v>
      </c>
    </row>
    <row r="529" spans="1:5" x14ac:dyDescent="0.55000000000000004">
      <c r="A529" s="1" t="s">
        <v>532</v>
      </c>
      <c r="B529">
        <v>-5.8000000000000003E-2</v>
      </c>
      <c r="C529">
        <v>-2.0799999999999999E-2</v>
      </c>
      <c r="D529">
        <v>4.4000000000000003E-3</v>
      </c>
      <c r="E529">
        <v>5.7999999999999996E-3</v>
      </c>
    </row>
    <row r="530" spans="1:5" x14ac:dyDescent="0.55000000000000004">
      <c r="A530" s="1" t="s">
        <v>533</v>
      </c>
      <c r="B530">
        <v>6.9199999999999998E-2</v>
      </c>
      <c r="C530">
        <v>-5.5000000000000014E-3</v>
      </c>
      <c r="D530">
        <v>9.300000000000001E-3</v>
      </c>
      <c r="E530">
        <v>5.1999999999999998E-3</v>
      </c>
    </row>
    <row r="531" spans="1:5" x14ac:dyDescent="0.55000000000000004">
      <c r="A531" s="1" t="s">
        <v>534</v>
      </c>
      <c r="B531">
        <v>4.4999999999999998E-2</v>
      </c>
      <c r="C531">
        <v>1.4800000000000001E-2</v>
      </c>
      <c r="D531">
        <v>1.41E-2</v>
      </c>
      <c r="E531">
        <v>5.3E-3</v>
      </c>
    </row>
    <row r="532" spans="1:5" x14ac:dyDescent="0.55000000000000004">
      <c r="A532" s="1" t="s">
        <v>535</v>
      </c>
      <c r="B532">
        <v>4.1799999999999997E-2</v>
      </c>
      <c r="C532">
        <v>8.6099999999999996E-2</v>
      </c>
      <c r="D532">
        <v>-5.4100000000000002E-2</v>
      </c>
      <c r="E532">
        <v>5.4000000000000003E-3</v>
      </c>
    </row>
    <row r="533" spans="1:5" x14ac:dyDescent="0.55000000000000004">
      <c r="A533" s="1" t="s">
        <v>536</v>
      </c>
      <c r="B533">
        <v>-2.2700000000000001E-2</v>
      </c>
      <c r="C533">
        <v>-4.1700000000000001E-2</v>
      </c>
      <c r="D533">
        <v>2.0999999999999999E-3</v>
      </c>
      <c r="E533">
        <v>4.5999999999999999E-3</v>
      </c>
    </row>
    <row r="534" spans="1:5" x14ac:dyDescent="0.55000000000000004">
      <c r="A534" s="1" t="s">
        <v>537</v>
      </c>
      <c r="B534">
        <v>4.6199999999999998E-2</v>
      </c>
      <c r="C534">
        <v>-3.9699999999999999E-2</v>
      </c>
      <c r="D534">
        <v>1.5800000000000002E-2</v>
      </c>
      <c r="E534">
        <v>4.5999999999999999E-3</v>
      </c>
    </row>
    <row r="535" spans="1:5" x14ac:dyDescent="0.55000000000000004">
      <c r="A535" s="1" t="s">
        <v>538</v>
      </c>
      <c r="B535">
        <v>5.74E-2</v>
      </c>
      <c r="C535">
        <v>2.8199999999999999E-2</v>
      </c>
      <c r="D535">
        <v>1.04E-2</v>
      </c>
      <c r="E535">
        <v>4.1999999999999997E-3</v>
      </c>
    </row>
    <row r="536" spans="1:5" x14ac:dyDescent="0.55000000000000004">
      <c r="A536" s="1" t="s">
        <v>539</v>
      </c>
      <c r="B536">
        <v>4.8300000000000003E-2</v>
      </c>
      <c r="C536">
        <v>7.2800000000000004E-2</v>
      </c>
      <c r="D536">
        <v>1.55E-2</v>
      </c>
      <c r="E536">
        <v>3.8E-3</v>
      </c>
    </row>
    <row r="537" spans="1:5" x14ac:dyDescent="0.55000000000000004">
      <c r="A537" s="1" t="s">
        <v>540</v>
      </c>
      <c r="B537">
        <v>1.41E-2</v>
      </c>
      <c r="C537">
        <v>1.8599999999999998E-2</v>
      </c>
      <c r="D537">
        <v>-1.24E-2</v>
      </c>
      <c r="E537">
        <v>3.3E-3</v>
      </c>
    </row>
    <row r="538" spans="1:5" x14ac:dyDescent="0.55000000000000004">
      <c r="A538" s="1" t="s">
        <v>541</v>
      </c>
      <c r="B538">
        <v>4.1200000000000001E-2</v>
      </c>
      <c r="C538">
        <v>2.5999999999999999E-2</v>
      </c>
      <c r="D538">
        <v>-3.95E-2</v>
      </c>
      <c r="E538">
        <v>3.0000000000000001E-3</v>
      </c>
    </row>
    <row r="539" spans="1:5" x14ac:dyDescent="0.55000000000000004">
      <c r="A539" s="1" t="s">
        <v>542</v>
      </c>
      <c r="B539">
        <v>3.15E-2</v>
      </c>
      <c r="C539">
        <v>-4.8999999999999998E-3</v>
      </c>
      <c r="D539">
        <v>8.6E-3</v>
      </c>
      <c r="E539">
        <v>2.8E-3</v>
      </c>
    </row>
    <row r="540" spans="1:5" x14ac:dyDescent="0.55000000000000004">
      <c r="A540" s="1" t="s">
        <v>543</v>
      </c>
      <c r="B540">
        <v>-3.9899999999999998E-2</v>
      </c>
      <c r="C540">
        <v>-1.04E-2</v>
      </c>
      <c r="D540">
        <v>-1.3299999999999999E-2</v>
      </c>
      <c r="E540">
        <v>2.8999999999999998E-3</v>
      </c>
    </row>
    <row r="541" spans="1:5" x14ac:dyDescent="0.55000000000000004">
      <c r="A541" s="1" t="s">
        <v>544</v>
      </c>
      <c r="B541">
        <v>-8.9999999999999998E-4</v>
      </c>
      <c r="C541">
        <v>-1.5299999999999999E-2</v>
      </c>
      <c r="D541">
        <v>-1.9699999999999999E-2</v>
      </c>
      <c r="E541">
        <v>3.7000000000000002E-3</v>
      </c>
    </row>
    <row r="542" spans="1:5" x14ac:dyDescent="0.55000000000000004">
      <c r="A542" s="1" t="s">
        <v>545</v>
      </c>
      <c r="B542">
        <v>-4.4900000000000002E-2</v>
      </c>
      <c r="C542">
        <v>-1.5100000000000001E-2</v>
      </c>
      <c r="D542">
        <v>-2.0000000000000001E-4</v>
      </c>
      <c r="E542">
        <v>4.0000000000000001E-3</v>
      </c>
    </row>
    <row r="543" spans="1:5" x14ac:dyDescent="0.55000000000000004">
      <c r="A543" s="1" t="s">
        <v>546</v>
      </c>
      <c r="B543">
        <v>3.7900000000000003E-2</v>
      </c>
      <c r="C543">
        <v>-2.2000000000000001E-3</v>
      </c>
      <c r="D543">
        <v>2.64E-2</v>
      </c>
      <c r="E543">
        <v>4.6999999999999993E-3</v>
      </c>
    </row>
    <row r="544" spans="1:5" x14ac:dyDescent="0.55000000000000004">
      <c r="A544" s="1" t="s">
        <v>547</v>
      </c>
      <c r="B544">
        <v>-8.6E-3</v>
      </c>
      <c r="C544">
        <v>5.0000000000000001E-3</v>
      </c>
      <c r="D544">
        <v>-2.9000000000000001E-2</v>
      </c>
      <c r="E544">
        <v>3.7000000000000002E-3</v>
      </c>
    </row>
    <row r="545" spans="1:5" x14ac:dyDescent="0.55000000000000004">
      <c r="A545" s="1" t="s">
        <v>548</v>
      </c>
      <c r="B545">
        <v>-4.4200000000000003E-2</v>
      </c>
      <c r="C545">
        <v>-1.7500000000000002E-2</v>
      </c>
      <c r="D545">
        <v>-5.1000000000000004E-3</v>
      </c>
      <c r="E545">
        <v>3.7000000000000002E-3</v>
      </c>
    </row>
    <row r="546" spans="1:5" x14ac:dyDescent="0.55000000000000004">
      <c r="A546" s="1" t="s">
        <v>549</v>
      </c>
      <c r="B546">
        <v>-4.5999999999999999E-3</v>
      </c>
      <c r="C546">
        <v>-2.7699999999999999E-2</v>
      </c>
      <c r="D546">
        <v>-1.67E-2</v>
      </c>
      <c r="E546">
        <v>3.7000000000000002E-3</v>
      </c>
    </row>
    <row r="547" spans="1:5" x14ac:dyDescent="0.55000000000000004">
      <c r="A547" s="1" t="s">
        <v>550</v>
      </c>
      <c r="B547">
        <v>8.7100000000000011E-2</v>
      </c>
      <c r="C547">
        <v>3.2899999999999999E-2</v>
      </c>
      <c r="D547">
        <v>-3.8E-3</v>
      </c>
      <c r="E547">
        <v>3.7000000000000002E-3</v>
      </c>
    </row>
    <row r="548" spans="1:5" x14ac:dyDescent="0.55000000000000004">
      <c r="A548" s="1" t="s">
        <v>551</v>
      </c>
      <c r="B548">
        <v>2.47E-2</v>
      </c>
      <c r="C548">
        <v>5.8400000000000001E-2</v>
      </c>
      <c r="D548">
        <v>2.12E-2</v>
      </c>
      <c r="E548">
        <v>2.8999999999999998E-3</v>
      </c>
    </row>
    <row r="549" spans="1:5" x14ac:dyDescent="0.55000000000000004">
      <c r="A549" s="1" t="s">
        <v>552</v>
      </c>
      <c r="B549">
        <v>2.87E-2</v>
      </c>
      <c r="C549">
        <v>1.32E-2</v>
      </c>
      <c r="D549">
        <v>-2.8299999999999999E-2</v>
      </c>
      <c r="E549">
        <v>2.5000000000000001E-3</v>
      </c>
    </row>
    <row r="550" spans="1:5" x14ac:dyDescent="0.55000000000000004">
      <c r="A550" s="1" t="s">
        <v>553</v>
      </c>
      <c r="B550">
        <v>6.1999999999999998E-3</v>
      </c>
      <c r="C550">
        <v>-2.8999999999999998E-3</v>
      </c>
      <c r="D550">
        <v>-1.61E-2</v>
      </c>
      <c r="E550">
        <v>2.7000000000000001E-3</v>
      </c>
    </row>
    <row r="551" spans="1:5" x14ac:dyDescent="0.55000000000000004">
      <c r="A551" s="1" t="s">
        <v>554</v>
      </c>
      <c r="B551">
        <v>2.8999999999999998E-3</v>
      </c>
      <c r="C551">
        <v>1.6000000000000001E-3</v>
      </c>
      <c r="D551">
        <v>2.9999999999999997E-4</v>
      </c>
      <c r="E551">
        <v>2.8999999999999998E-3</v>
      </c>
    </row>
    <row r="552" spans="1:5" x14ac:dyDescent="0.55000000000000004">
      <c r="A552" s="1" t="s">
        <v>555</v>
      </c>
      <c r="B552">
        <v>1.29E-2</v>
      </c>
      <c r="C552">
        <v>-2.7099999999999999E-2</v>
      </c>
      <c r="D552">
        <v>-2.7199999999999998E-2</v>
      </c>
      <c r="E552">
        <v>3.0000000000000001E-3</v>
      </c>
    </row>
    <row r="553" spans="1:5" x14ac:dyDescent="0.55000000000000004">
      <c r="A553" s="1" t="s">
        <v>556</v>
      </c>
      <c r="B553">
        <v>-2.4299999999999999E-2</v>
      </c>
      <c r="C553">
        <v>2.8E-3</v>
      </c>
      <c r="D553">
        <v>-2.46E-2</v>
      </c>
      <c r="E553">
        <v>2.8999999999999998E-3</v>
      </c>
    </row>
    <row r="554" spans="1:5" x14ac:dyDescent="0.55000000000000004">
      <c r="A554" s="1" t="s">
        <v>557</v>
      </c>
      <c r="B554">
        <v>-8.0000000000000002E-3</v>
      </c>
      <c r="C554">
        <v>-2.9000000000000001E-2</v>
      </c>
      <c r="D554">
        <v>6.0000000000000001E-3</v>
      </c>
      <c r="E554">
        <v>3.0999999999999999E-3</v>
      </c>
    </row>
    <row r="555" spans="1:5" x14ac:dyDescent="0.55000000000000004">
      <c r="A555" s="1" t="s">
        <v>558</v>
      </c>
      <c r="B555">
        <v>3.27E-2</v>
      </c>
      <c r="C555">
        <v>-3.9899999999999998E-2</v>
      </c>
      <c r="D555">
        <v>4.5599999999999988E-2</v>
      </c>
      <c r="E555">
        <v>2.8999999999999998E-3</v>
      </c>
    </row>
    <row r="556" spans="1:5" x14ac:dyDescent="0.55000000000000004">
      <c r="A556" s="1" t="s">
        <v>559</v>
      </c>
      <c r="B556">
        <v>-1.14E-2</v>
      </c>
      <c r="C556">
        <v>-2.6599999999999999E-2</v>
      </c>
      <c r="D556">
        <v>4.8999999999999998E-3</v>
      </c>
      <c r="E556">
        <v>3.3999999999999998E-3</v>
      </c>
    </row>
    <row r="557" spans="1:5" x14ac:dyDescent="0.55000000000000004">
      <c r="A557" s="1" t="s">
        <v>560</v>
      </c>
      <c r="B557">
        <v>5.1999999999999998E-3</v>
      </c>
      <c r="C557">
        <v>-2.7300000000000001E-2</v>
      </c>
      <c r="D557">
        <v>1.2200000000000001E-2</v>
      </c>
      <c r="E557">
        <v>4.0000000000000001E-3</v>
      </c>
    </row>
    <row r="558" spans="1:5" x14ac:dyDescent="0.55000000000000004">
      <c r="A558" s="1" t="s">
        <v>561</v>
      </c>
      <c r="B558">
        <v>4.5999999999999999E-2</v>
      </c>
      <c r="C558">
        <v>-1.18E-2</v>
      </c>
      <c r="D558">
        <v>4.8800000000000003E-2</v>
      </c>
      <c r="E558">
        <v>3.7000000000000002E-3</v>
      </c>
    </row>
    <row r="559" spans="1:5" x14ac:dyDescent="0.55000000000000004">
      <c r="A559" s="1" t="s">
        <v>562</v>
      </c>
      <c r="B559">
        <v>6.1999999999999998E-3</v>
      </c>
      <c r="C559">
        <v>-1.95E-2</v>
      </c>
      <c r="D559">
        <v>-2.18E-2</v>
      </c>
      <c r="E559">
        <v>3.7000000000000002E-3</v>
      </c>
    </row>
    <row r="560" spans="1:5" x14ac:dyDescent="0.55000000000000004">
      <c r="A560" s="1" t="s">
        <v>563</v>
      </c>
      <c r="B560">
        <v>-3.27E-2</v>
      </c>
      <c r="C560">
        <v>-3.49E-2</v>
      </c>
      <c r="D560">
        <v>2.7E-2</v>
      </c>
      <c r="E560">
        <v>4.4000000000000003E-3</v>
      </c>
    </row>
    <row r="561" spans="1:5" x14ac:dyDescent="0.55000000000000004">
      <c r="A561" s="1" t="s">
        <v>564</v>
      </c>
      <c r="B561">
        <v>-4.8499999999999988E-2</v>
      </c>
      <c r="C561">
        <v>-3.8899999999999997E-2</v>
      </c>
      <c r="D561">
        <v>1.6400000000000001E-2</v>
      </c>
      <c r="E561">
        <v>4.1999999999999997E-3</v>
      </c>
    </row>
    <row r="562" spans="1:5" x14ac:dyDescent="0.55000000000000004">
      <c r="A562" s="1" t="s">
        <v>565</v>
      </c>
      <c r="B562">
        <v>-1.2999999999999999E-2</v>
      </c>
      <c r="C562">
        <v>-2.7799999999999998E-2</v>
      </c>
      <c r="D562">
        <v>2.5700000000000001E-2</v>
      </c>
      <c r="E562">
        <v>4.5999999999999999E-3</v>
      </c>
    </row>
    <row r="563" spans="1:5" x14ac:dyDescent="0.55000000000000004">
      <c r="A563" s="1" t="s">
        <v>566</v>
      </c>
      <c r="B563">
        <v>-5.6800000000000003E-2</v>
      </c>
      <c r="C563">
        <v>-3.8399999999999997E-2</v>
      </c>
      <c r="D563">
        <v>5.3900000000000003E-2</v>
      </c>
      <c r="E563">
        <v>5.1999999999999998E-3</v>
      </c>
    </row>
    <row r="564" spans="1:5" x14ac:dyDescent="0.55000000000000004">
      <c r="A564" s="1" t="s">
        <v>567</v>
      </c>
      <c r="B564">
        <v>-2.9700000000000001E-2</v>
      </c>
      <c r="C564">
        <v>-6.2699999999999992E-2</v>
      </c>
      <c r="D564">
        <v>3.8E-3</v>
      </c>
      <c r="E564">
        <v>5.1000000000000004E-3</v>
      </c>
    </row>
    <row r="565" spans="1:5" x14ac:dyDescent="0.55000000000000004">
      <c r="A565" s="1" t="s">
        <v>568</v>
      </c>
      <c r="B565">
        <v>-1.5699999999999999E-2</v>
      </c>
      <c r="C565">
        <v>-2.8400000000000002E-2</v>
      </c>
      <c r="D565">
        <v>1.14E-2</v>
      </c>
      <c r="E565">
        <v>5.1000000000000004E-3</v>
      </c>
    </row>
    <row r="566" spans="1:5" x14ac:dyDescent="0.55000000000000004">
      <c r="A566" s="1" t="s">
        <v>569</v>
      </c>
      <c r="B566">
        <v>5.04E-2</v>
      </c>
      <c r="C566">
        <v>7.9199999999999993E-2</v>
      </c>
      <c r="D566">
        <v>-5.2600000000000001E-2</v>
      </c>
      <c r="E566">
        <v>6.4000000000000003E-3</v>
      </c>
    </row>
    <row r="567" spans="1:5" x14ac:dyDescent="0.55000000000000004">
      <c r="A567" s="1" t="s">
        <v>570</v>
      </c>
      <c r="B567">
        <v>-3.8199999999999998E-2</v>
      </c>
      <c r="C567">
        <v>-0.02</v>
      </c>
      <c r="D567">
        <v>1.03E-2</v>
      </c>
      <c r="E567">
        <v>6.9999999999999993E-3</v>
      </c>
    </row>
    <row r="568" spans="1:5" x14ac:dyDescent="0.55000000000000004">
      <c r="A568" s="1" t="s">
        <v>571</v>
      </c>
      <c r="B568">
        <v>4.7399999999999998E-2</v>
      </c>
      <c r="C568">
        <v>2.93E-2</v>
      </c>
      <c r="D568">
        <v>2.2200000000000001E-2</v>
      </c>
      <c r="E568">
        <v>6.7999999999999996E-3</v>
      </c>
    </row>
    <row r="569" spans="1:5" x14ac:dyDescent="0.55000000000000004">
      <c r="A569" s="1" t="s">
        <v>572</v>
      </c>
      <c r="B569">
        <v>-8.3000000000000001E-3</v>
      </c>
      <c r="C569">
        <v>-2.0999999999999999E-3</v>
      </c>
      <c r="D569">
        <v>1.66E-2</v>
      </c>
      <c r="E569">
        <v>6.5000000000000006E-3</v>
      </c>
    </row>
    <row r="570" spans="1:5" x14ac:dyDescent="0.55000000000000004">
      <c r="A570" s="1" t="s">
        <v>573</v>
      </c>
      <c r="B570">
        <v>-0.1278</v>
      </c>
      <c r="C570">
        <v>-7.7199999999999991E-2</v>
      </c>
      <c r="D570">
        <v>4.0899999999999999E-2</v>
      </c>
      <c r="E570">
        <v>5.6000000000000008E-3</v>
      </c>
    </row>
    <row r="571" spans="1:5" x14ac:dyDescent="0.55000000000000004">
      <c r="A571" s="1" t="s">
        <v>574</v>
      </c>
      <c r="B571">
        <v>5.8999999999999999E-3</v>
      </c>
      <c r="C571">
        <v>-5.4000000000000013E-2</v>
      </c>
      <c r="D571">
        <v>4.0099999999999997E-2</v>
      </c>
      <c r="E571">
        <v>6.4000000000000003E-3</v>
      </c>
    </row>
    <row r="572" spans="1:5" x14ac:dyDescent="0.55000000000000004">
      <c r="A572" s="1" t="s">
        <v>575</v>
      </c>
      <c r="B572">
        <v>-1.6000000000000001E-3</v>
      </c>
      <c r="C572">
        <v>9.6799999999999997E-2</v>
      </c>
      <c r="D572">
        <v>5.9499999999999997E-2</v>
      </c>
      <c r="E572">
        <v>6.3E-3</v>
      </c>
    </row>
    <row r="573" spans="1:5" x14ac:dyDescent="0.55000000000000004">
      <c r="A573" s="1" t="s">
        <v>576</v>
      </c>
      <c r="B573">
        <v>-4.5999999999999999E-3</v>
      </c>
      <c r="C573">
        <v>0</v>
      </c>
      <c r="D573">
        <v>2.47E-2</v>
      </c>
      <c r="E573">
        <v>5.7999999999999996E-3</v>
      </c>
    </row>
    <row r="574" spans="1:5" x14ac:dyDescent="0.55000000000000004">
      <c r="A574" s="1" t="s">
        <v>577</v>
      </c>
      <c r="B574">
        <v>-2.8199999999999999E-2</v>
      </c>
      <c r="C574">
        <v>2.5000000000000001E-2</v>
      </c>
      <c r="D574">
        <v>-1.4E-3</v>
      </c>
      <c r="E574">
        <v>5.6000000000000008E-3</v>
      </c>
    </row>
    <row r="575" spans="1:5" x14ac:dyDescent="0.55000000000000004">
      <c r="A575" s="1" t="s">
        <v>578</v>
      </c>
      <c r="B575">
        <v>-5.28E-2</v>
      </c>
      <c r="C575">
        <v>-6.7999999999999996E-3</v>
      </c>
      <c r="D575">
        <v>9.1999999999999998E-3</v>
      </c>
      <c r="E575">
        <v>7.4999999999999997E-3</v>
      </c>
    </row>
    <row r="576" spans="1:5" x14ac:dyDescent="0.55000000000000004">
      <c r="A576" s="1" t="s">
        <v>579</v>
      </c>
      <c r="B576">
        <v>-4.7E-2</v>
      </c>
      <c r="C576">
        <v>-2.93E-2</v>
      </c>
      <c r="D576">
        <v>-2.0799999999999999E-2</v>
      </c>
      <c r="E576">
        <v>7.4999999999999997E-3</v>
      </c>
    </row>
    <row r="577" spans="1:5" x14ac:dyDescent="0.55000000000000004">
      <c r="A577" s="1" t="s">
        <v>580</v>
      </c>
      <c r="B577">
        <v>-2.8400000000000002E-2</v>
      </c>
      <c r="C577">
        <v>-2.3999999999999998E-3</v>
      </c>
      <c r="D577">
        <v>8.3000000000000001E-3</v>
      </c>
      <c r="E577">
        <v>6.0000000000000001E-3</v>
      </c>
    </row>
    <row r="578" spans="1:5" x14ac:dyDescent="0.55000000000000004">
      <c r="A578" s="1" t="s">
        <v>581</v>
      </c>
      <c r="B578">
        <v>-8.0600000000000005E-2</v>
      </c>
      <c r="C578">
        <v>7.8000000000000014E-3</v>
      </c>
      <c r="D578">
        <v>5.16E-2</v>
      </c>
      <c r="E578">
        <v>6.9999999999999993E-3</v>
      </c>
    </row>
    <row r="579" spans="1:5" x14ac:dyDescent="0.55000000000000004">
      <c r="A579" s="1" t="s">
        <v>582</v>
      </c>
      <c r="B579">
        <v>-9.3900000000000011E-2</v>
      </c>
      <c r="C579">
        <v>-6.8999999999999999E-3</v>
      </c>
      <c r="D579">
        <v>2.6100000000000002E-2</v>
      </c>
      <c r="E579">
        <v>6.0000000000000001E-3</v>
      </c>
    </row>
    <row r="580" spans="1:5" x14ac:dyDescent="0.55000000000000004">
      <c r="A580" s="1" t="s">
        <v>583</v>
      </c>
      <c r="B580">
        <v>-0.1179</v>
      </c>
      <c r="C580">
        <v>2.7000000000000001E-3</v>
      </c>
      <c r="D580">
        <v>5.4299999999999987E-2</v>
      </c>
      <c r="E580">
        <v>8.1000000000000013E-3</v>
      </c>
    </row>
    <row r="581" spans="1:5" x14ac:dyDescent="0.55000000000000004">
      <c r="A581" s="1" t="s">
        <v>584</v>
      </c>
      <c r="B581">
        <v>0.16109999999999999</v>
      </c>
      <c r="C581">
        <v>-3.4299999999999997E-2</v>
      </c>
      <c r="D581">
        <v>-9.9100000000000008E-2</v>
      </c>
      <c r="E581">
        <v>5.1000000000000004E-3</v>
      </c>
    </row>
    <row r="582" spans="1:5" x14ac:dyDescent="0.55000000000000004">
      <c r="A582" s="1" t="s">
        <v>585</v>
      </c>
      <c r="B582">
        <v>-4.53E-2</v>
      </c>
      <c r="C582">
        <v>-1.17E-2</v>
      </c>
      <c r="D582">
        <v>-2.5000000000000001E-3</v>
      </c>
      <c r="E582">
        <v>5.4000000000000003E-3</v>
      </c>
    </row>
    <row r="583" spans="1:5" x14ac:dyDescent="0.55000000000000004">
      <c r="A583" s="1" t="s">
        <v>586</v>
      </c>
      <c r="B583">
        <v>-3.44E-2</v>
      </c>
      <c r="C583">
        <v>-4.7399999999999998E-2</v>
      </c>
      <c r="D583">
        <v>1.1999999999999999E-3</v>
      </c>
      <c r="E583">
        <v>6.9999999999999993E-3</v>
      </c>
    </row>
    <row r="584" spans="1:5" x14ac:dyDescent="0.55000000000000004">
      <c r="A584" s="1" t="s">
        <v>587</v>
      </c>
      <c r="B584">
        <v>0.13669999999999999</v>
      </c>
      <c r="C584">
        <v>0.1106</v>
      </c>
      <c r="D584">
        <v>8.2599999999999993E-2</v>
      </c>
      <c r="E584">
        <v>5.7999999999999996E-3</v>
      </c>
    </row>
    <row r="585" spans="1:5" x14ac:dyDescent="0.55000000000000004">
      <c r="A585" s="1" t="s">
        <v>588</v>
      </c>
      <c r="B585">
        <v>5.5599999999999997E-2</v>
      </c>
      <c r="C585">
        <v>1.1999999999999999E-3</v>
      </c>
      <c r="D585">
        <v>-4.4699999999999997E-2</v>
      </c>
      <c r="E585">
        <v>4.3E-3</v>
      </c>
    </row>
    <row r="586" spans="1:5" x14ac:dyDescent="0.55000000000000004">
      <c r="A586" s="1" t="s">
        <v>589</v>
      </c>
      <c r="B586">
        <v>2.6599999999999999E-2</v>
      </c>
      <c r="C586">
        <v>3.7499999999999999E-2</v>
      </c>
      <c r="D586">
        <v>2.4199999999999999E-2</v>
      </c>
      <c r="E586">
        <v>4.0999999999999986E-3</v>
      </c>
    </row>
    <row r="587" spans="1:5" x14ac:dyDescent="0.55000000000000004">
      <c r="A587" s="1" t="s">
        <v>590</v>
      </c>
      <c r="B587">
        <v>4.2199999999999988E-2</v>
      </c>
      <c r="C587">
        <v>-6.4000000000000003E-3</v>
      </c>
      <c r="D587">
        <v>-1.1299999999999999E-2</v>
      </c>
      <c r="E587">
        <v>4.4000000000000003E-3</v>
      </c>
    </row>
    <row r="588" spans="1:5" x14ac:dyDescent="0.55000000000000004">
      <c r="A588" s="1" t="s">
        <v>591</v>
      </c>
      <c r="B588">
        <v>5.1999999999999998E-2</v>
      </c>
      <c r="C588">
        <v>3.9300000000000002E-2</v>
      </c>
      <c r="D588">
        <v>-4.0500000000000001E-2</v>
      </c>
      <c r="E588">
        <v>4.4000000000000003E-3</v>
      </c>
    </row>
    <row r="589" spans="1:5" x14ac:dyDescent="0.55000000000000004">
      <c r="A589" s="1" t="s">
        <v>592</v>
      </c>
      <c r="B589">
        <v>4.87E-2</v>
      </c>
      <c r="C589">
        <v>8.1000000000000013E-3</v>
      </c>
      <c r="D589">
        <v>1.35E-2</v>
      </c>
      <c r="E589">
        <v>4.0999999999999986E-3</v>
      </c>
    </row>
    <row r="590" spans="1:5" x14ac:dyDescent="0.55000000000000004">
      <c r="A590" s="1" t="s">
        <v>593</v>
      </c>
      <c r="B590">
        <v>-6.6000000000000003E-2</v>
      </c>
      <c r="C590">
        <v>2.6599999999999999E-2</v>
      </c>
      <c r="D590">
        <v>1.7600000000000001E-2</v>
      </c>
      <c r="E590">
        <v>4.7999999999999996E-3</v>
      </c>
    </row>
    <row r="591" spans="1:5" x14ac:dyDescent="0.55000000000000004">
      <c r="A591" s="1" t="s">
        <v>594</v>
      </c>
      <c r="B591">
        <v>-2.8400000000000002E-2</v>
      </c>
      <c r="C591">
        <v>-3.1699999999999999E-2</v>
      </c>
      <c r="D591">
        <v>-9.1000000000000004E-3</v>
      </c>
      <c r="E591">
        <v>4.7999999999999996E-3</v>
      </c>
    </row>
    <row r="592" spans="1:5" x14ac:dyDescent="0.55000000000000004">
      <c r="A592" s="1" t="s">
        <v>595</v>
      </c>
      <c r="B592">
        <v>-4.2599999999999999E-2</v>
      </c>
      <c r="C592">
        <v>-1.6000000000000001E-3</v>
      </c>
      <c r="D592">
        <v>3.3E-3</v>
      </c>
      <c r="E592">
        <v>5.3E-3</v>
      </c>
    </row>
    <row r="593" spans="1:5" x14ac:dyDescent="0.55000000000000004">
      <c r="A593" s="1" t="s">
        <v>596</v>
      </c>
      <c r="B593">
        <v>5.3199999999999997E-2</v>
      </c>
      <c r="C593">
        <v>-4.0800000000000003E-2</v>
      </c>
      <c r="D593">
        <v>3.5000000000000001E-3</v>
      </c>
      <c r="E593">
        <v>5.6000000000000008E-3</v>
      </c>
    </row>
    <row r="594" spans="1:5" x14ac:dyDescent="0.55000000000000004">
      <c r="A594" s="1" t="s">
        <v>597</v>
      </c>
      <c r="B594">
        <v>2.6499999999999999E-2</v>
      </c>
      <c r="C594">
        <v>-1.2200000000000001E-2</v>
      </c>
      <c r="D594">
        <v>2.0299999999999999E-2</v>
      </c>
      <c r="E594">
        <v>4.0999999999999986E-3</v>
      </c>
    </row>
    <row r="595" spans="1:5" x14ac:dyDescent="0.55000000000000004">
      <c r="A595" s="1" t="s">
        <v>598</v>
      </c>
      <c r="B595">
        <v>-1.6E-2</v>
      </c>
      <c r="C595">
        <v>-8.6999999999999994E-3</v>
      </c>
      <c r="D595">
        <v>1.7000000000000001E-2</v>
      </c>
      <c r="E595">
        <v>4.7999999999999996E-3</v>
      </c>
    </row>
    <row r="596" spans="1:5" x14ac:dyDescent="0.55000000000000004">
      <c r="A596" s="1" t="s">
        <v>599</v>
      </c>
      <c r="B596">
        <v>0.1215</v>
      </c>
      <c r="C596">
        <v>4.87E-2</v>
      </c>
      <c r="D596">
        <v>8.6300000000000002E-2</v>
      </c>
      <c r="E596">
        <v>4.6999999999999993E-3</v>
      </c>
    </row>
    <row r="597" spans="1:5" x14ac:dyDescent="0.55000000000000004">
      <c r="A597" s="1" t="s">
        <v>600</v>
      </c>
      <c r="B597">
        <v>3.0999999999999999E-3</v>
      </c>
      <c r="C597">
        <v>6.9699999999999998E-2</v>
      </c>
      <c r="D597">
        <v>5.7099999999999998E-2</v>
      </c>
      <c r="E597">
        <v>3.3999999999999998E-3</v>
      </c>
    </row>
    <row r="598" spans="1:5" x14ac:dyDescent="0.55000000000000004">
      <c r="A598" s="1" t="s">
        <v>601</v>
      </c>
      <c r="B598">
        <v>2.3199999999999998E-2</v>
      </c>
      <c r="C598">
        <v>-1.17E-2</v>
      </c>
      <c r="D598">
        <v>-1.1000000000000001E-3</v>
      </c>
      <c r="E598">
        <v>4.0000000000000001E-3</v>
      </c>
    </row>
    <row r="599" spans="1:5" x14ac:dyDescent="0.55000000000000004">
      <c r="A599" s="1" t="s">
        <v>602</v>
      </c>
      <c r="B599">
        <v>-1.49E-2</v>
      </c>
      <c r="C599">
        <v>-8.0000000000000004E-4</v>
      </c>
      <c r="D599">
        <v>-1.6000000000000001E-3</v>
      </c>
      <c r="E599">
        <v>4.1999999999999997E-3</v>
      </c>
    </row>
    <row r="600" spans="1:5" x14ac:dyDescent="0.55000000000000004">
      <c r="A600" s="1" t="s">
        <v>603</v>
      </c>
      <c r="B600">
        <v>-1.34E-2</v>
      </c>
      <c r="C600">
        <v>-1.1900000000000001E-2</v>
      </c>
      <c r="D600">
        <v>-1.29E-2</v>
      </c>
      <c r="E600">
        <v>3.7000000000000002E-3</v>
      </c>
    </row>
    <row r="601" spans="1:5" x14ac:dyDescent="0.55000000000000004">
      <c r="A601" s="1" t="s">
        <v>604</v>
      </c>
      <c r="B601">
        <v>4.0599999999999997E-2</v>
      </c>
      <c r="C601">
        <v>-1.32E-2</v>
      </c>
      <c r="D601">
        <v>7.3000000000000001E-3</v>
      </c>
      <c r="E601">
        <v>4.3E-3</v>
      </c>
    </row>
    <row r="602" spans="1:5" x14ac:dyDescent="0.55000000000000004">
      <c r="A602" s="1" t="s">
        <v>605</v>
      </c>
      <c r="B602">
        <v>-1.06E-2</v>
      </c>
      <c r="C602">
        <v>2.8E-3</v>
      </c>
      <c r="D602">
        <v>1.7399999999999999E-2</v>
      </c>
      <c r="E602">
        <v>4.6999999999999993E-3</v>
      </c>
    </row>
    <row r="603" spans="1:5" x14ac:dyDescent="0.55000000000000004">
      <c r="A603" s="1" t="s">
        <v>606</v>
      </c>
      <c r="B603">
        <v>-5.6999999999999993E-3</v>
      </c>
      <c r="C603">
        <v>-2.0500000000000001E-2</v>
      </c>
      <c r="D603">
        <v>7.9000000000000008E-3</v>
      </c>
      <c r="E603">
        <v>4.1999999999999997E-3</v>
      </c>
    </row>
    <row r="604" spans="1:5" x14ac:dyDescent="0.55000000000000004">
      <c r="A604" s="1" t="s">
        <v>607</v>
      </c>
      <c r="B604">
        <v>2.06E-2</v>
      </c>
      <c r="C604">
        <v>8.0000000000000004E-4</v>
      </c>
      <c r="D604">
        <v>-3.0999999999999999E-3</v>
      </c>
      <c r="E604">
        <v>4.4000000000000003E-3</v>
      </c>
    </row>
    <row r="605" spans="1:5" x14ac:dyDescent="0.55000000000000004">
      <c r="A605" s="1" t="s">
        <v>608</v>
      </c>
      <c r="B605">
        <v>-2.4199999999999999E-2</v>
      </c>
      <c r="C605">
        <v>1.4E-3</v>
      </c>
      <c r="D605">
        <v>-1.6999999999999999E-3</v>
      </c>
      <c r="E605">
        <v>4.0999999999999986E-3</v>
      </c>
    </row>
    <row r="606" spans="1:5" x14ac:dyDescent="0.55000000000000004">
      <c r="A606" s="1" t="s">
        <v>609</v>
      </c>
      <c r="B606">
        <v>3.5999999999999999E-3</v>
      </c>
      <c r="C606">
        <v>2.3400000000000001E-2</v>
      </c>
      <c r="D606">
        <v>1.5299999999999999E-2</v>
      </c>
      <c r="E606">
        <v>4.0000000000000001E-3</v>
      </c>
    </row>
    <row r="607" spans="1:5" x14ac:dyDescent="0.55000000000000004">
      <c r="A607" s="1" t="s">
        <v>610</v>
      </c>
      <c r="B607">
        <v>5.6500000000000002E-2</v>
      </c>
      <c r="C607">
        <v>3.0300000000000001E-2</v>
      </c>
      <c r="D607">
        <v>2.23E-2</v>
      </c>
      <c r="E607">
        <v>4.0000000000000001E-3</v>
      </c>
    </row>
    <row r="608" spans="1:5" x14ac:dyDescent="0.55000000000000004">
      <c r="A608" s="1" t="s">
        <v>611</v>
      </c>
      <c r="B608">
        <v>-4.0300000000000002E-2</v>
      </c>
      <c r="C608">
        <v>4.7500000000000001E-2</v>
      </c>
      <c r="D608">
        <v>4.3200000000000002E-2</v>
      </c>
      <c r="E608">
        <v>3.5999999999999999E-3</v>
      </c>
    </row>
    <row r="609" spans="1:5" x14ac:dyDescent="0.55000000000000004">
      <c r="A609" s="1" t="s">
        <v>612</v>
      </c>
      <c r="B609">
        <v>-1.9400000000000001E-2</v>
      </c>
      <c r="C609">
        <v>1.03E-2</v>
      </c>
      <c r="D609">
        <v>4.5000000000000014E-3</v>
      </c>
      <c r="E609">
        <v>3.5000000000000001E-3</v>
      </c>
    </row>
    <row r="610" spans="1:5" x14ac:dyDescent="0.55000000000000004">
      <c r="A610" s="1" t="s">
        <v>613</v>
      </c>
      <c r="B610">
        <v>-1.35E-2</v>
      </c>
      <c r="C610">
        <v>9.8999999999999991E-3</v>
      </c>
      <c r="D610">
        <v>1.09E-2</v>
      </c>
      <c r="E610">
        <v>3.8E-3</v>
      </c>
    </row>
    <row r="611" spans="1:5" x14ac:dyDescent="0.55000000000000004">
      <c r="A611" s="1" t="s">
        <v>614</v>
      </c>
      <c r="B611">
        <v>1.5E-3</v>
      </c>
      <c r="C611">
        <v>-1.2999999999999999E-3</v>
      </c>
      <c r="D611">
        <v>3.3799999999999997E-2</v>
      </c>
      <c r="E611">
        <v>3.8E-3</v>
      </c>
    </row>
    <row r="612" spans="1:5" x14ac:dyDescent="0.55000000000000004">
      <c r="A612" s="1" t="s">
        <v>615</v>
      </c>
      <c r="B612">
        <v>-1.47E-2</v>
      </c>
      <c r="C612">
        <v>1.2500000000000001E-2</v>
      </c>
      <c r="D612">
        <v>8.1000000000000013E-3</v>
      </c>
      <c r="E612">
        <v>3.7000000000000002E-3</v>
      </c>
    </row>
    <row r="613" spans="1:5" x14ac:dyDescent="0.55000000000000004">
      <c r="A613" s="1" t="s">
        <v>616</v>
      </c>
      <c r="B613">
        <v>4.7199999999999999E-2</v>
      </c>
      <c r="C613">
        <v>2.07E-2</v>
      </c>
      <c r="D613">
        <v>-6.1999999999999998E-3</v>
      </c>
      <c r="E613">
        <v>4.0000000000000001E-3</v>
      </c>
    </row>
    <row r="614" spans="1:5" x14ac:dyDescent="0.55000000000000004">
      <c r="A614" s="1" t="s">
        <v>617</v>
      </c>
      <c r="B614">
        <v>-1.6899999999999998E-2</v>
      </c>
      <c r="C614">
        <v>2.0899999999999998E-2</v>
      </c>
      <c r="D614">
        <v>-6.0000000000000001E-3</v>
      </c>
      <c r="E614">
        <v>4.1999999999999997E-3</v>
      </c>
    </row>
    <row r="615" spans="1:5" x14ac:dyDescent="0.55000000000000004">
      <c r="A615" s="1" t="s">
        <v>618</v>
      </c>
      <c r="B615">
        <v>-1.7600000000000001E-2</v>
      </c>
      <c r="C615">
        <v>1.55E-2</v>
      </c>
      <c r="D615">
        <v>-2.7699999999999999E-2</v>
      </c>
      <c r="E615">
        <v>4.4000000000000003E-3</v>
      </c>
    </row>
    <row r="616" spans="1:5" x14ac:dyDescent="0.55000000000000004">
      <c r="A616" s="1" t="s">
        <v>619</v>
      </c>
      <c r="B616">
        <v>-2.7000000000000001E-3</v>
      </c>
      <c r="C616">
        <v>1.4999999999999999E-2</v>
      </c>
      <c r="D616">
        <v>-2.5999999999999999E-3</v>
      </c>
      <c r="E616">
        <v>4.3E-3</v>
      </c>
    </row>
    <row r="617" spans="1:5" x14ac:dyDescent="0.55000000000000004">
      <c r="A617" s="1" t="s">
        <v>620</v>
      </c>
      <c r="B617">
        <v>-4.3899999999999988E-2</v>
      </c>
      <c r="C617">
        <v>1.1900000000000001E-2</v>
      </c>
      <c r="D617">
        <v>1.6199999999999999E-2</v>
      </c>
      <c r="E617">
        <v>4.8999999999999998E-3</v>
      </c>
    </row>
    <row r="618" spans="1:5" x14ac:dyDescent="0.55000000000000004">
      <c r="A618" s="1" t="s">
        <v>621</v>
      </c>
      <c r="B618">
        <v>0.04</v>
      </c>
      <c r="C618">
        <v>3.6799999999999999E-2</v>
      </c>
      <c r="D618">
        <v>2.3E-3</v>
      </c>
      <c r="E618">
        <v>5.0000000000000001E-3</v>
      </c>
    </row>
    <row r="619" spans="1:5" x14ac:dyDescent="0.55000000000000004">
      <c r="A619" s="1" t="s">
        <v>622</v>
      </c>
      <c r="B619">
        <v>2.7000000000000001E-3</v>
      </c>
      <c r="C619">
        <v>1.3599999999999999E-2</v>
      </c>
      <c r="D619">
        <v>-2.8999999999999998E-3</v>
      </c>
      <c r="E619">
        <v>4.8999999999999998E-3</v>
      </c>
    </row>
    <row r="620" spans="1:5" x14ac:dyDescent="0.55000000000000004">
      <c r="A620" s="1" t="s">
        <v>623</v>
      </c>
      <c r="B620">
        <v>-0.06</v>
      </c>
      <c r="C620">
        <v>2.2800000000000001E-2</v>
      </c>
      <c r="D620">
        <v>3.3799999999999997E-2</v>
      </c>
      <c r="E620">
        <v>4.8999999999999998E-3</v>
      </c>
    </row>
    <row r="621" spans="1:5" x14ac:dyDescent="0.55000000000000004">
      <c r="A621" s="1" t="s">
        <v>624</v>
      </c>
      <c r="B621">
        <v>-1.3899999999999999E-2</v>
      </c>
      <c r="C621">
        <v>3.5900000000000001E-2</v>
      </c>
      <c r="D621">
        <v>8.1000000000000013E-3</v>
      </c>
      <c r="E621">
        <v>4.5999999999999999E-3</v>
      </c>
    </row>
    <row r="622" spans="1:5" x14ac:dyDescent="0.55000000000000004">
      <c r="A622" s="1" t="s">
        <v>625</v>
      </c>
      <c r="B622">
        <v>2.8500000000000001E-2</v>
      </c>
      <c r="C622">
        <v>3.44E-2</v>
      </c>
      <c r="D622">
        <v>1.15E-2</v>
      </c>
      <c r="E622">
        <v>5.3E-3</v>
      </c>
    </row>
    <row r="623" spans="1:5" x14ac:dyDescent="0.55000000000000004">
      <c r="A623" s="1" t="s">
        <v>626</v>
      </c>
      <c r="B623">
        <v>7.8700000000000006E-2</v>
      </c>
      <c r="C623">
        <v>3.5999999999999999E-3</v>
      </c>
      <c r="D623">
        <v>-3.5400000000000001E-2</v>
      </c>
      <c r="E623">
        <v>5.4000000000000003E-3</v>
      </c>
    </row>
    <row r="624" spans="1:5" x14ac:dyDescent="0.55000000000000004">
      <c r="A624" s="1" t="s">
        <v>627</v>
      </c>
      <c r="B624">
        <v>1.7600000000000001E-2</v>
      </c>
      <c r="C624">
        <v>4.53E-2</v>
      </c>
      <c r="D624">
        <v>-5.5000000000000014E-3</v>
      </c>
      <c r="E624">
        <v>5.1000000000000004E-3</v>
      </c>
    </row>
    <row r="625" spans="1:5" x14ac:dyDescent="0.55000000000000004">
      <c r="A625" s="1" t="s">
        <v>628</v>
      </c>
      <c r="B625">
        <v>-1.6899999999999998E-2</v>
      </c>
      <c r="C625">
        <v>1.7399999999999999E-2</v>
      </c>
      <c r="D625">
        <v>6.0000000000000001E-3</v>
      </c>
      <c r="E625">
        <v>5.4000000000000003E-3</v>
      </c>
    </row>
    <row r="626" spans="1:5" x14ac:dyDescent="0.55000000000000004">
      <c r="A626" s="1" t="s">
        <v>629</v>
      </c>
      <c r="B626">
        <v>5.1200000000000002E-2</v>
      </c>
      <c r="C626">
        <v>2.8999999999999998E-3</v>
      </c>
      <c r="D626">
        <v>-0.01</v>
      </c>
      <c r="E626">
        <v>5.6000000000000008E-3</v>
      </c>
    </row>
    <row r="627" spans="1:5" x14ac:dyDescent="0.55000000000000004">
      <c r="A627" s="1" t="s">
        <v>630</v>
      </c>
      <c r="B627">
        <v>3.78E-2</v>
      </c>
      <c r="C627">
        <v>5.0599999999999999E-2</v>
      </c>
      <c r="D627">
        <v>-6.6E-3</v>
      </c>
      <c r="E627">
        <v>5.6000000000000008E-3</v>
      </c>
    </row>
    <row r="628" spans="1:5" x14ac:dyDescent="0.55000000000000004">
      <c r="A628" s="1" t="s">
        <v>631</v>
      </c>
      <c r="B628">
        <v>-1.44E-2</v>
      </c>
      <c r="C628">
        <v>-4.8999999999999998E-3</v>
      </c>
      <c r="D628">
        <v>1.8800000000000001E-2</v>
      </c>
      <c r="E628">
        <v>6.1999999999999998E-3</v>
      </c>
    </row>
    <row r="629" spans="1:5" x14ac:dyDescent="0.55000000000000004">
      <c r="A629" s="1" t="s">
        <v>632</v>
      </c>
      <c r="B629">
        <v>-0.11899999999999999</v>
      </c>
      <c r="C629">
        <v>-9.8900000000000002E-2</v>
      </c>
      <c r="D629">
        <v>1.26E-2</v>
      </c>
      <c r="E629">
        <v>6.7999999999999996E-3</v>
      </c>
    </row>
    <row r="630" spans="1:5" x14ac:dyDescent="0.55000000000000004">
      <c r="A630" s="1" t="s">
        <v>633</v>
      </c>
      <c r="B630">
        <v>2.7099999999999999E-2</v>
      </c>
      <c r="C630">
        <v>3.0599999999999999E-2</v>
      </c>
      <c r="D630">
        <v>-2.0799999999999999E-2</v>
      </c>
      <c r="E630">
        <v>6.9999999999999993E-3</v>
      </c>
    </row>
    <row r="631" spans="1:5" x14ac:dyDescent="0.55000000000000004">
      <c r="A631" s="1" t="s">
        <v>634</v>
      </c>
      <c r="B631">
        <v>8.6999999999999994E-3</v>
      </c>
      <c r="C631">
        <v>1.1900000000000001E-2</v>
      </c>
      <c r="D631">
        <v>-2.1399999999999999E-2</v>
      </c>
      <c r="E631">
        <v>7.8000000000000014E-3</v>
      </c>
    </row>
    <row r="632" spans="1:5" x14ac:dyDescent="0.55000000000000004">
      <c r="A632" s="1" t="s">
        <v>635</v>
      </c>
      <c r="B632">
        <v>4.2199999999999988E-2</v>
      </c>
      <c r="C632">
        <v>3.5499999999999997E-2</v>
      </c>
      <c r="D632">
        <v>2.1899999999999999E-2</v>
      </c>
      <c r="E632">
        <v>7.7000000000000002E-3</v>
      </c>
    </row>
    <row r="633" spans="1:5" x14ac:dyDescent="0.55000000000000004">
      <c r="A633" s="1" t="s">
        <v>636</v>
      </c>
      <c r="B633">
        <v>-3.56E-2</v>
      </c>
      <c r="C633">
        <v>4.4000000000000003E-3</v>
      </c>
      <c r="D633">
        <v>1.17E-2</v>
      </c>
      <c r="E633">
        <v>7.3000000000000001E-3</v>
      </c>
    </row>
    <row r="634" spans="1:5" x14ac:dyDescent="0.55000000000000004">
      <c r="A634" s="1" t="s">
        <v>637</v>
      </c>
      <c r="B634">
        <v>5.67E-2</v>
      </c>
      <c r="C634">
        <v>3.2000000000000001E-2</v>
      </c>
      <c r="D634">
        <v>-6.7999999999999996E-3</v>
      </c>
      <c r="E634">
        <v>8.1000000000000013E-3</v>
      </c>
    </row>
    <row r="635" spans="1:5" x14ac:dyDescent="0.55000000000000004">
      <c r="A635" s="1" t="s">
        <v>638</v>
      </c>
      <c r="B635">
        <v>-7.000000000000001E-4</v>
      </c>
      <c r="C635">
        <v>2.1700000000000001E-2</v>
      </c>
      <c r="D635">
        <v>1.12E-2</v>
      </c>
      <c r="E635">
        <v>8.0000000000000002E-3</v>
      </c>
    </row>
    <row r="636" spans="1:5" x14ac:dyDescent="0.55000000000000004">
      <c r="A636" s="1" t="s">
        <v>639</v>
      </c>
      <c r="B636">
        <v>-2.1999999999999999E-2</v>
      </c>
      <c r="C636">
        <v>2.0999999999999999E-3</v>
      </c>
      <c r="D636">
        <v>1.32E-2</v>
      </c>
      <c r="E636">
        <v>8.199999999999999E-3</v>
      </c>
    </row>
    <row r="637" spans="1:5" x14ac:dyDescent="0.55000000000000004">
      <c r="A637" s="1" t="s">
        <v>640</v>
      </c>
      <c r="B637">
        <v>3.8399999999999997E-2</v>
      </c>
      <c r="C637">
        <v>1.1299999999999999E-2</v>
      </c>
      <c r="D637">
        <v>1.4200000000000001E-2</v>
      </c>
      <c r="E637">
        <v>8.1000000000000013E-3</v>
      </c>
    </row>
    <row r="638" spans="1:5" x14ac:dyDescent="0.55000000000000004">
      <c r="A638" s="1" t="s">
        <v>641</v>
      </c>
      <c r="B638">
        <v>8.3000000000000001E-3</v>
      </c>
      <c r="C638">
        <v>1.2800000000000001E-2</v>
      </c>
      <c r="D638">
        <v>1.7899999999999999E-2</v>
      </c>
      <c r="E638">
        <v>7.7000000000000002E-3</v>
      </c>
    </row>
    <row r="639" spans="1:5" x14ac:dyDescent="0.55000000000000004">
      <c r="A639" s="1" t="s">
        <v>642</v>
      </c>
      <c r="B639">
        <v>5.5399999999999998E-2</v>
      </c>
      <c r="C639">
        <v>1.9800000000000002E-2</v>
      </c>
      <c r="D639">
        <v>-1.5800000000000002E-2</v>
      </c>
      <c r="E639">
        <v>7.7000000000000002E-3</v>
      </c>
    </row>
    <row r="640" spans="1:5" x14ac:dyDescent="0.55000000000000004">
      <c r="A640" s="1" t="s">
        <v>643</v>
      </c>
      <c r="B640">
        <v>-8.3000000000000001E-3</v>
      </c>
      <c r="C640">
        <v>-2.5999999999999999E-3</v>
      </c>
      <c r="D640">
        <v>-9.3999999999999986E-3</v>
      </c>
      <c r="E640">
        <v>8.3000000000000001E-3</v>
      </c>
    </row>
    <row r="641" spans="1:5" x14ac:dyDescent="0.55000000000000004">
      <c r="A641" s="1" t="s">
        <v>644</v>
      </c>
      <c r="B641">
        <v>-8.1000000000000003E-2</v>
      </c>
      <c r="C641">
        <v>-3.3799999999999997E-2</v>
      </c>
      <c r="D641">
        <v>-1.83E-2</v>
      </c>
      <c r="E641">
        <v>8.6999999999999994E-3</v>
      </c>
    </row>
    <row r="642" spans="1:5" x14ac:dyDescent="0.55000000000000004">
      <c r="A642" s="1" t="s">
        <v>645</v>
      </c>
      <c r="B642">
        <v>5.2200000000000003E-2</v>
      </c>
      <c r="C642">
        <v>2.81E-2</v>
      </c>
      <c r="D642">
        <v>-3.2099999999999997E-2</v>
      </c>
      <c r="E642">
        <v>9.8999999999999991E-3</v>
      </c>
    </row>
    <row r="643" spans="1:5" x14ac:dyDescent="0.55000000000000004">
      <c r="A643" s="1" t="s">
        <v>646</v>
      </c>
      <c r="B643">
        <v>1.78E-2</v>
      </c>
      <c r="C643">
        <v>4.1300000000000003E-2</v>
      </c>
      <c r="D643">
        <v>-2.1299999999999999E-2</v>
      </c>
      <c r="E643">
        <v>9.4999999999999998E-3</v>
      </c>
    </row>
    <row r="644" spans="1:5" x14ac:dyDescent="0.55000000000000004">
      <c r="A644" s="1" t="s">
        <v>647</v>
      </c>
      <c r="B644">
        <v>5.5E-2</v>
      </c>
      <c r="C644">
        <v>1.6199999999999999E-2</v>
      </c>
      <c r="D644">
        <v>1.8499999999999999E-2</v>
      </c>
      <c r="E644">
        <v>8.0000000000000002E-3</v>
      </c>
    </row>
    <row r="645" spans="1:5" x14ac:dyDescent="0.55000000000000004">
      <c r="A645" s="1" t="s">
        <v>648</v>
      </c>
      <c r="B645">
        <v>-1.23E-2</v>
      </c>
      <c r="C645">
        <v>-1.8599999999999998E-2</v>
      </c>
      <c r="D645">
        <v>5.8999999999999999E-3</v>
      </c>
      <c r="E645">
        <v>8.8999999999999999E-3</v>
      </c>
    </row>
    <row r="646" spans="1:5" x14ac:dyDescent="0.55000000000000004">
      <c r="A646" s="1" t="s">
        <v>649</v>
      </c>
      <c r="B646">
        <v>-0.129</v>
      </c>
      <c r="C646">
        <v>-6.7000000000000004E-2</v>
      </c>
      <c r="D646">
        <v>-9.5999999999999992E-3</v>
      </c>
      <c r="E646">
        <v>1.21E-2</v>
      </c>
    </row>
    <row r="647" spans="1:5" x14ac:dyDescent="0.55000000000000004">
      <c r="A647" s="1" t="s">
        <v>650</v>
      </c>
      <c r="B647">
        <v>3.95E-2</v>
      </c>
      <c r="C647">
        <v>1.0500000000000001E-2</v>
      </c>
      <c r="D647">
        <v>1.03E-2</v>
      </c>
      <c r="E647">
        <v>1.26E-2</v>
      </c>
    </row>
    <row r="648" spans="1:5" x14ac:dyDescent="0.55000000000000004">
      <c r="A648" s="1" t="s">
        <v>651</v>
      </c>
      <c r="B648">
        <v>5.2600000000000001E-2</v>
      </c>
      <c r="C648">
        <v>2.0500000000000001E-2</v>
      </c>
      <c r="D648">
        <v>3.8E-3</v>
      </c>
      <c r="E648">
        <v>8.1000000000000013E-3</v>
      </c>
    </row>
    <row r="649" spans="1:5" x14ac:dyDescent="0.55000000000000004">
      <c r="A649" s="1" t="s">
        <v>652</v>
      </c>
      <c r="B649">
        <v>2.98E-2</v>
      </c>
      <c r="C649">
        <v>1.66E-2</v>
      </c>
      <c r="D649">
        <v>-8.0000000000000002E-3</v>
      </c>
      <c r="E649">
        <v>6.1000000000000004E-3</v>
      </c>
    </row>
    <row r="650" spans="1:5" x14ac:dyDescent="0.55000000000000004">
      <c r="A650" s="1" t="s">
        <v>653</v>
      </c>
      <c r="B650">
        <v>6.5099999999999991E-2</v>
      </c>
      <c r="C650">
        <v>4.0999999999999988E-2</v>
      </c>
      <c r="D650">
        <v>-6.2899999999999998E-2</v>
      </c>
      <c r="E650">
        <v>5.3E-3</v>
      </c>
    </row>
    <row r="651" spans="1:5" x14ac:dyDescent="0.55000000000000004">
      <c r="A651" s="1" t="s">
        <v>654</v>
      </c>
      <c r="B651">
        <v>1.7500000000000002E-2</v>
      </c>
      <c r="C651">
        <v>3.9E-2</v>
      </c>
      <c r="D651">
        <v>-2.46E-2</v>
      </c>
      <c r="E651">
        <v>6.4000000000000003E-3</v>
      </c>
    </row>
    <row r="652" spans="1:5" x14ac:dyDescent="0.55000000000000004">
      <c r="A652" s="1" t="s">
        <v>655</v>
      </c>
      <c r="B652">
        <v>2.1899999999999999E-2</v>
      </c>
      <c r="C652">
        <v>9.5999999999999992E-3</v>
      </c>
      <c r="D652">
        <v>-4.6100000000000002E-2</v>
      </c>
      <c r="E652">
        <v>7.4999999999999997E-3</v>
      </c>
    </row>
    <row r="653" spans="1:5" x14ac:dyDescent="0.55000000000000004">
      <c r="A653" s="1" t="s">
        <v>656</v>
      </c>
      <c r="B653">
        <v>1.04E-2</v>
      </c>
      <c r="C653">
        <v>2.3900000000000001E-2</v>
      </c>
      <c r="D653">
        <v>-2.93E-2</v>
      </c>
      <c r="E653">
        <v>9.4999999999999998E-3</v>
      </c>
    </row>
    <row r="654" spans="1:5" x14ac:dyDescent="0.55000000000000004">
      <c r="A654" s="1" t="s">
        <v>657</v>
      </c>
      <c r="B654">
        <v>9.6000000000000002E-2</v>
      </c>
      <c r="C654">
        <v>-3.27E-2</v>
      </c>
      <c r="D654">
        <v>-8.1099999999999992E-2</v>
      </c>
      <c r="E654">
        <v>9.5999999999999992E-3</v>
      </c>
    </row>
    <row r="655" spans="1:5" x14ac:dyDescent="0.55000000000000004">
      <c r="A655" s="1" t="s">
        <v>658</v>
      </c>
      <c r="B655">
        <v>-4.4600000000000001E-2</v>
      </c>
      <c r="C655">
        <v>-2.8E-3</v>
      </c>
      <c r="D655">
        <v>2.8000000000000001E-2</v>
      </c>
      <c r="E655">
        <v>1.3100000000000001E-2</v>
      </c>
    </row>
    <row r="656" spans="1:5" x14ac:dyDescent="0.55000000000000004">
      <c r="A656" s="1" t="s">
        <v>659</v>
      </c>
      <c r="B656">
        <v>-5.0599999999999999E-2</v>
      </c>
      <c r="C656">
        <v>2.9100000000000001E-2</v>
      </c>
      <c r="D656">
        <v>6.7400000000000002E-2</v>
      </c>
      <c r="E656">
        <v>1.04E-2</v>
      </c>
    </row>
    <row r="657" spans="1:5" x14ac:dyDescent="0.55000000000000004">
      <c r="A657" s="1" t="s">
        <v>660</v>
      </c>
      <c r="B657">
        <v>6.1000000000000004E-3</v>
      </c>
      <c r="C657">
        <v>-4.6999999999999993E-3</v>
      </c>
      <c r="D657">
        <v>9.7000000000000003E-3</v>
      </c>
      <c r="E657">
        <v>1.0699999999999999E-2</v>
      </c>
    </row>
    <row r="658" spans="1:5" x14ac:dyDescent="0.55000000000000004">
      <c r="A658" s="1" t="s">
        <v>661</v>
      </c>
      <c r="B658">
        <v>3.6700000000000003E-2</v>
      </c>
      <c r="C658">
        <v>3.3399999999999999E-2</v>
      </c>
      <c r="D658">
        <v>6.1000000000000004E-3</v>
      </c>
      <c r="E658">
        <v>1.21E-2</v>
      </c>
    </row>
    <row r="659" spans="1:5" x14ac:dyDescent="0.55000000000000004">
      <c r="A659" s="1" t="s">
        <v>662</v>
      </c>
      <c r="B659">
        <v>-2.1600000000000001E-2</v>
      </c>
      <c r="C659">
        <v>4.4999999999999998E-2</v>
      </c>
      <c r="D659">
        <v>2.2800000000000001E-2</v>
      </c>
      <c r="E659">
        <v>1.0800000000000001E-2</v>
      </c>
    </row>
    <row r="660" spans="1:5" x14ac:dyDescent="0.55000000000000004">
      <c r="A660" s="1" t="s">
        <v>663</v>
      </c>
      <c r="B660">
        <v>1.2999999999999999E-3</v>
      </c>
      <c r="C660">
        <v>1.9400000000000001E-2</v>
      </c>
      <c r="D660">
        <v>-4.3E-3</v>
      </c>
      <c r="E660">
        <v>1.15E-2</v>
      </c>
    </row>
    <row r="661" spans="1:5" x14ac:dyDescent="0.55000000000000004">
      <c r="A661" s="1" t="s">
        <v>664</v>
      </c>
      <c r="B661">
        <v>-2.3400000000000001E-2</v>
      </c>
      <c r="C661">
        <v>-8.3000000000000001E-3</v>
      </c>
      <c r="D661">
        <v>5.1399999999999987E-2</v>
      </c>
      <c r="E661">
        <v>1.35E-2</v>
      </c>
    </row>
    <row r="662" spans="1:5" x14ac:dyDescent="0.55000000000000004">
      <c r="A662" s="1" t="s">
        <v>665</v>
      </c>
      <c r="B662">
        <v>-1.55E-2</v>
      </c>
      <c r="C662">
        <v>-2.07E-2</v>
      </c>
      <c r="D662">
        <v>-6.1000000000000004E-3</v>
      </c>
      <c r="E662">
        <v>1.24E-2</v>
      </c>
    </row>
    <row r="663" spans="1:5" x14ac:dyDescent="0.55000000000000004">
      <c r="A663" s="1" t="s">
        <v>666</v>
      </c>
      <c r="B663">
        <v>-7.0199999999999999E-2</v>
      </c>
      <c r="C663">
        <v>-1.95E-2</v>
      </c>
      <c r="D663">
        <v>4.7100000000000003E-2</v>
      </c>
      <c r="E663">
        <v>1.2800000000000001E-2</v>
      </c>
    </row>
    <row r="664" spans="1:5" x14ac:dyDescent="0.55000000000000004">
      <c r="A664" s="1" t="s">
        <v>667</v>
      </c>
      <c r="B664">
        <v>-7.1900000000000006E-2</v>
      </c>
      <c r="C664">
        <v>-2.6800000000000001E-2</v>
      </c>
      <c r="D664">
        <v>5.1100000000000013E-2</v>
      </c>
      <c r="E664">
        <v>1.24E-2</v>
      </c>
    </row>
    <row r="665" spans="1:5" x14ac:dyDescent="0.55000000000000004">
      <c r="A665" s="1" t="s">
        <v>668</v>
      </c>
      <c r="B665">
        <v>4.9200000000000001E-2</v>
      </c>
      <c r="C665">
        <v>2.1299999999999999E-2</v>
      </c>
      <c r="D665">
        <v>-4.0899999999999999E-2</v>
      </c>
      <c r="E665">
        <v>1.21E-2</v>
      </c>
    </row>
    <row r="666" spans="1:5" x14ac:dyDescent="0.55000000000000004">
      <c r="A666" s="1" t="s">
        <v>669</v>
      </c>
      <c r="B666">
        <v>3.4000000000000002E-2</v>
      </c>
      <c r="C666">
        <v>-1.09E-2</v>
      </c>
      <c r="D666">
        <v>1.9099999999999999E-2</v>
      </c>
      <c r="E666">
        <v>1.0699999999999999E-2</v>
      </c>
    </row>
    <row r="667" spans="1:5" x14ac:dyDescent="0.55000000000000004">
      <c r="A667" s="1" t="s">
        <v>670</v>
      </c>
      <c r="B667">
        <v>-3.6299999999999999E-2</v>
      </c>
      <c r="C667">
        <v>1.18E-2</v>
      </c>
      <c r="D667">
        <v>7.9000000000000008E-3</v>
      </c>
      <c r="E667">
        <v>8.6999999999999994E-3</v>
      </c>
    </row>
    <row r="668" spans="1:5" x14ac:dyDescent="0.55000000000000004">
      <c r="A668" s="1" t="s">
        <v>671</v>
      </c>
      <c r="B668">
        <v>-3.2300000000000002E-2</v>
      </c>
      <c r="C668">
        <v>-1.2500000000000001E-2</v>
      </c>
      <c r="D668">
        <v>3.1899999999999998E-2</v>
      </c>
      <c r="E668">
        <v>8.0000000000000002E-3</v>
      </c>
    </row>
    <row r="669" spans="1:5" x14ac:dyDescent="0.55000000000000004">
      <c r="A669" s="1" t="s">
        <v>672</v>
      </c>
      <c r="B669">
        <v>-5.8600000000000013E-2</v>
      </c>
      <c r="C669">
        <v>4.5999999999999999E-3</v>
      </c>
      <c r="D669">
        <v>6.0900000000000003E-2</v>
      </c>
      <c r="E669">
        <v>9.1999999999999998E-3</v>
      </c>
    </row>
    <row r="670" spans="1:5" x14ac:dyDescent="0.55000000000000004">
      <c r="A670" s="1" t="s">
        <v>673</v>
      </c>
      <c r="B670">
        <v>-1.8200000000000001E-2</v>
      </c>
      <c r="C670">
        <v>-1.9E-3</v>
      </c>
      <c r="D670">
        <v>3.7599999999999988E-2</v>
      </c>
      <c r="E670">
        <v>9.7999999999999997E-3</v>
      </c>
    </row>
    <row r="671" spans="1:5" x14ac:dyDescent="0.55000000000000004">
      <c r="A671" s="1" t="s">
        <v>674</v>
      </c>
      <c r="B671">
        <v>3.2400000000000012E-2</v>
      </c>
      <c r="C671">
        <v>1.6400000000000001E-2</v>
      </c>
      <c r="D671">
        <v>-3.0800000000000001E-2</v>
      </c>
      <c r="E671">
        <v>1.1299999999999999E-2</v>
      </c>
    </row>
    <row r="672" spans="1:5" x14ac:dyDescent="0.55000000000000004">
      <c r="A672" s="1" t="s">
        <v>675</v>
      </c>
      <c r="B672">
        <v>-3.9300000000000002E-2</v>
      </c>
      <c r="C672">
        <v>1.6999999999999999E-3</v>
      </c>
      <c r="D672">
        <v>1.78E-2</v>
      </c>
      <c r="E672">
        <v>1.06E-2</v>
      </c>
    </row>
    <row r="673" spans="1:5" x14ac:dyDescent="0.55000000000000004">
      <c r="A673" s="1" t="s">
        <v>676</v>
      </c>
      <c r="B673">
        <v>-3.0800000000000001E-2</v>
      </c>
      <c r="C673">
        <v>-4.3E-3</v>
      </c>
      <c r="D673">
        <v>1.5599999999999999E-2</v>
      </c>
      <c r="E673">
        <v>9.5999999999999992E-3</v>
      </c>
    </row>
    <row r="674" spans="1:5" x14ac:dyDescent="0.55000000000000004">
      <c r="A674" s="1" t="s">
        <v>677</v>
      </c>
      <c r="B674">
        <v>-3.2000000000000001E-2</v>
      </c>
      <c r="C674">
        <v>9.1000000000000004E-3</v>
      </c>
      <c r="D674">
        <v>7.000000000000001E-4</v>
      </c>
      <c r="E674">
        <v>1.0500000000000001E-2</v>
      </c>
    </row>
    <row r="675" spans="1:5" x14ac:dyDescent="0.55000000000000004">
      <c r="A675" s="1" t="s">
        <v>678</v>
      </c>
      <c r="B675">
        <v>0.1123</v>
      </c>
      <c r="C675">
        <v>-4.2799999999999998E-2</v>
      </c>
      <c r="D675">
        <v>1.09E-2</v>
      </c>
      <c r="E675">
        <v>7.6E-3</v>
      </c>
    </row>
    <row r="676" spans="1:5" x14ac:dyDescent="0.55000000000000004">
      <c r="A676" s="1" t="s">
        <v>679</v>
      </c>
      <c r="B676">
        <v>1.3100000000000001E-2</v>
      </c>
      <c r="C676">
        <v>2.87E-2</v>
      </c>
      <c r="D676">
        <v>2.3E-3</v>
      </c>
      <c r="E676">
        <v>5.1000000000000004E-3</v>
      </c>
    </row>
    <row r="677" spans="1:5" x14ac:dyDescent="0.55000000000000004">
      <c r="A677" s="1" t="s">
        <v>680</v>
      </c>
      <c r="B677">
        <v>0.113</v>
      </c>
      <c r="C677">
        <v>2.3800000000000002E-2</v>
      </c>
      <c r="D677">
        <v>-3.6200000000000003E-2</v>
      </c>
      <c r="E677">
        <v>5.8999999999999999E-3</v>
      </c>
    </row>
    <row r="678" spans="1:5" x14ac:dyDescent="0.55000000000000004">
      <c r="A678" s="1" t="s">
        <v>681</v>
      </c>
      <c r="B678">
        <v>4.6799999999999987E-2</v>
      </c>
      <c r="C678">
        <v>4.6300000000000001E-2</v>
      </c>
      <c r="D678">
        <v>-1.7999999999999999E-2</v>
      </c>
      <c r="E678">
        <v>6.3E-3</v>
      </c>
    </row>
    <row r="679" spans="1:5" x14ac:dyDescent="0.55000000000000004">
      <c r="A679" s="1" t="s">
        <v>682</v>
      </c>
      <c r="B679">
        <v>5.6000000000000008E-3</v>
      </c>
      <c r="C679">
        <v>-3.0999999999999999E-3</v>
      </c>
      <c r="D679">
        <v>-5.9999999999999995E-4</v>
      </c>
      <c r="E679">
        <v>6.7000000000000002E-3</v>
      </c>
    </row>
    <row r="680" spans="1:5" x14ac:dyDescent="0.55000000000000004">
      <c r="A680" s="1" t="s">
        <v>683</v>
      </c>
      <c r="B680">
        <v>3.5900000000000001E-2</v>
      </c>
      <c r="C680">
        <v>2.8199999999999999E-2</v>
      </c>
      <c r="D680">
        <v>-7.1999999999999998E-3</v>
      </c>
      <c r="E680">
        <v>6.8999999999999999E-3</v>
      </c>
    </row>
    <row r="681" spans="1:5" x14ac:dyDescent="0.55000000000000004">
      <c r="A681" s="1" t="s">
        <v>684</v>
      </c>
      <c r="B681">
        <v>2.5899999999999999E-2</v>
      </c>
      <c r="C681">
        <v>3.1800000000000002E-2</v>
      </c>
      <c r="D681">
        <v>6.6E-3</v>
      </c>
      <c r="E681">
        <v>6.1999999999999998E-3</v>
      </c>
    </row>
    <row r="682" spans="1:5" x14ac:dyDescent="0.55000000000000004">
      <c r="A682" s="1" t="s">
        <v>685</v>
      </c>
      <c r="B682">
        <v>2.81E-2</v>
      </c>
      <c r="C682">
        <v>1.7500000000000002E-2</v>
      </c>
      <c r="D682">
        <v>2.06E-2</v>
      </c>
      <c r="E682">
        <v>6.3E-3</v>
      </c>
    </row>
    <row r="683" spans="1:5" x14ac:dyDescent="0.55000000000000004">
      <c r="A683" s="1" t="s">
        <v>686</v>
      </c>
      <c r="B683">
        <v>6.6600000000000006E-2</v>
      </c>
      <c r="C683">
        <v>4.5999999999999999E-3</v>
      </c>
      <c r="D683">
        <v>4.3E-3</v>
      </c>
      <c r="E683">
        <v>7.1000000000000004E-3</v>
      </c>
    </row>
    <row r="684" spans="1:5" x14ac:dyDescent="0.55000000000000004">
      <c r="A684" s="1" t="s">
        <v>687</v>
      </c>
      <c r="B684">
        <v>5.1000000000000004E-3</v>
      </c>
      <c r="C684">
        <v>6.2E-2</v>
      </c>
      <c r="D684">
        <v>-1.4E-2</v>
      </c>
      <c r="E684">
        <v>6.8999999999999999E-3</v>
      </c>
    </row>
    <row r="685" spans="1:5" x14ac:dyDescent="0.55000000000000004">
      <c r="A685" s="1" t="s">
        <v>688</v>
      </c>
      <c r="B685">
        <v>3.0700000000000002E-2</v>
      </c>
      <c r="C685">
        <v>9.300000000000001E-3</v>
      </c>
      <c r="D685">
        <v>-3.8899999999999997E-2</v>
      </c>
      <c r="E685">
        <v>6.7000000000000002E-3</v>
      </c>
    </row>
    <row r="686" spans="1:5" x14ac:dyDescent="0.55000000000000004">
      <c r="A686" s="1" t="s">
        <v>689</v>
      </c>
      <c r="B686">
        <v>-4.0599999999999997E-2</v>
      </c>
      <c r="C686">
        <v>1.4999999999999999E-2</v>
      </c>
      <c r="D686">
        <v>5.5399999999999998E-2</v>
      </c>
      <c r="E686">
        <v>7.4000000000000003E-3</v>
      </c>
    </row>
    <row r="687" spans="1:5" x14ac:dyDescent="0.55000000000000004">
      <c r="A687" s="1" t="s">
        <v>690</v>
      </c>
      <c r="B687">
        <v>-5.0000000000000001E-3</v>
      </c>
      <c r="C687">
        <v>-4.2900000000000001E-2</v>
      </c>
      <c r="D687">
        <v>5.5899999999999998E-2</v>
      </c>
      <c r="E687">
        <v>7.6E-3</v>
      </c>
    </row>
    <row r="688" spans="1:5" x14ac:dyDescent="0.55000000000000004">
      <c r="A688" s="1" t="s">
        <v>691</v>
      </c>
      <c r="B688">
        <v>9.1999999999999998E-3</v>
      </c>
      <c r="C688">
        <v>6.1000000000000004E-3</v>
      </c>
      <c r="D688">
        <v>9.8999999999999991E-3</v>
      </c>
      <c r="E688">
        <v>7.6E-3</v>
      </c>
    </row>
    <row r="689" spans="1:5" x14ac:dyDescent="0.55000000000000004">
      <c r="A689" s="1" t="s">
        <v>692</v>
      </c>
      <c r="B689">
        <v>-3.4299999999999997E-2</v>
      </c>
      <c r="C689">
        <v>-3.5499999999999997E-2</v>
      </c>
      <c r="D689">
        <v>4.9599999999999998E-2</v>
      </c>
      <c r="E689">
        <v>7.6E-3</v>
      </c>
    </row>
    <row r="690" spans="1:5" x14ac:dyDescent="0.55000000000000004">
      <c r="A690" s="1" t="s">
        <v>693</v>
      </c>
      <c r="B690">
        <v>2.1700000000000001E-2</v>
      </c>
      <c r="C690">
        <v>2.0199999999999999E-2</v>
      </c>
      <c r="D690">
        <v>-7.3000000000000001E-3</v>
      </c>
      <c r="E690">
        <v>6.9999999999999993E-3</v>
      </c>
    </row>
    <row r="691" spans="1:5" x14ac:dyDescent="0.55000000000000004">
      <c r="A691" s="1" t="s">
        <v>694</v>
      </c>
      <c r="B691">
        <v>-1.77E-2</v>
      </c>
      <c r="C691">
        <v>-2.5000000000000001E-3</v>
      </c>
      <c r="D691">
        <v>1.7500000000000002E-2</v>
      </c>
      <c r="E691">
        <v>7.3000000000000001E-3</v>
      </c>
    </row>
    <row r="692" spans="1:5" x14ac:dyDescent="0.55000000000000004">
      <c r="A692" s="1" t="s">
        <v>695</v>
      </c>
      <c r="B692">
        <v>-1.9199999999999998E-2</v>
      </c>
      <c r="C692">
        <v>-3.5000000000000001E-3</v>
      </c>
      <c r="D692">
        <v>7.4800000000000005E-2</v>
      </c>
      <c r="E692">
        <v>7.6E-3</v>
      </c>
    </row>
    <row r="693" spans="1:5" x14ac:dyDescent="0.55000000000000004">
      <c r="A693" s="1" t="s">
        <v>696</v>
      </c>
      <c r="B693">
        <v>-4.7699999999999992E-2</v>
      </c>
      <c r="C693">
        <v>-1.6799999999999999E-2</v>
      </c>
      <c r="D693">
        <v>3.4099999999999998E-2</v>
      </c>
      <c r="E693">
        <v>7.1000000000000004E-3</v>
      </c>
    </row>
    <row r="694" spans="1:5" x14ac:dyDescent="0.55000000000000004">
      <c r="A694" s="1" t="s">
        <v>697</v>
      </c>
      <c r="B694">
        <v>6.5000000000000006E-3</v>
      </c>
      <c r="C694">
        <v>1E-3</v>
      </c>
      <c r="D694">
        <v>5.3E-3</v>
      </c>
      <c r="E694">
        <v>7.3000000000000001E-3</v>
      </c>
    </row>
    <row r="695" spans="1:5" x14ac:dyDescent="0.55000000000000004">
      <c r="A695" s="1" t="s">
        <v>698</v>
      </c>
      <c r="B695">
        <v>-5.1000000000000004E-3</v>
      </c>
      <c r="C695">
        <v>-1.1599999999999999E-2</v>
      </c>
      <c r="D695">
        <v>1.1900000000000001E-2</v>
      </c>
      <c r="E695">
        <v>8.1000000000000013E-3</v>
      </c>
    </row>
    <row r="696" spans="1:5" x14ac:dyDescent="0.55000000000000004">
      <c r="A696" s="1" t="s">
        <v>699</v>
      </c>
      <c r="B696">
        <v>-5.9800000000000013E-2</v>
      </c>
      <c r="C696">
        <v>7.000000000000001E-4</v>
      </c>
      <c r="D696">
        <v>2.5999999999999999E-3</v>
      </c>
      <c r="E696">
        <v>7.8000000000000014E-3</v>
      </c>
    </row>
    <row r="697" spans="1:5" x14ac:dyDescent="0.55000000000000004">
      <c r="A697" s="1" t="s">
        <v>700</v>
      </c>
      <c r="B697">
        <v>1.8100000000000002E-2</v>
      </c>
      <c r="C697">
        <v>-2.3999999999999998E-3</v>
      </c>
      <c r="D697">
        <v>-2.75E-2</v>
      </c>
      <c r="E697">
        <v>7.4999999999999997E-3</v>
      </c>
    </row>
    <row r="698" spans="1:5" x14ac:dyDescent="0.55000000000000004">
      <c r="A698" s="1" t="s">
        <v>701</v>
      </c>
      <c r="B698">
        <v>-2.7199999999999998E-2</v>
      </c>
      <c r="C698">
        <v>-2.1999999999999999E-2</v>
      </c>
      <c r="D698">
        <v>3.8999999999999998E-3</v>
      </c>
      <c r="E698">
        <v>8.199999999999999E-3</v>
      </c>
    </row>
    <row r="699" spans="1:5" x14ac:dyDescent="0.55000000000000004">
      <c r="A699" s="1" t="s">
        <v>702</v>
      </c>
      <c r="B699">
        <v>0.1027</v>
      </c>
      <c r="C699">
        <v>-2.7000000000000001E-3</v>
      </c>
      <c r="D699">
        <v>-1.7399999999999999E-2</v>
      </c>
      <c r="E699">
        <v>8.3000000000000001E-3</v>
      </c>
    </row>
    <row r="700" spans="1:5" x14ac:dyDescent="0.55000000000000004">
      <c r="A700" s="1" t="s">
        <v>703</v>
      </c>
      <c r="B700">
        <v>-8.0000000000000002E-3</v>
      </c>
      <c r="C700">
        <v>1.5E-3</v>
      </c>
      <c r="D700">
        <v>5.2499999999999998E-2</v>
      </c>
      <c r="E700">
        <v>8.6E-3</v>
      </c>
    </row>
    <row r="701" spans="1:5" x14ac:dyDescent="0.55000000000000004">
      <c r="A701" s="1" t="s">
        <v>704</v>
      </c>
      <c r="B701">
        <v>-8.3999999999999995E-3</v>
      </c>
      <c r="C701">
        <v>-1.11E-2</v>
      </c>
      <c r="D701">
        <v>5.8999999999999999E-3</v>
      </c>
      <c r="E701">
        <v>0.01</v>
      </c>
    </row>
    <row r="702" spans="1:5" x14ac:dyDescent="0.55000000000000004">
      <c r="A702" s="1" t="s">
        <v>705</v>
      </c>
      <c r="B702">
        <v>-1.77E-2</v>
      </c>
      <c r="C702">
        <v>-7.1999999999999998E-3</v>
      </c>
      <c r="D702">
        <v>3.8699999999999998E-2</v>
      </c>
      <c r="E702">
        <v>7.3000000000000001E-3</v>
      </c>
    </row>
    <row r="703" spans="1:5" x14ac:dyDescent="0.55000000000000004">
      <c r="A703" s="1" t="s">
        <v>706</v>
      </c>
      <c r="B703">
        <v>1.8499999999999999E-2</v>
      </c>
      <c r="C703">
        <v>-4.7999999999999996E-3</v>
      </c>
      <c r="D703">
        <v>-2.9999999999999997E-4</v>
      </c>
      <c r="E703">
        <v>6.4000000000000003E-3</v>
      </c>
    </row>
    <row r="704" spans="1:5" x14ac:dyDescent="0.55000000000000004">
      <c r="A704" s="1" t="s">
        <v>707</v>
      </c>
      <c r="B704">
        <v>7.9699999999999993E-2</v>
      </c>
      <c r="C704">
        <v>3.2800000000000003E-2</v>
      </c>
      <c r="D704">
        <v>-5.1999999999999998E-2</v>
      </c>
      <c r="E704">
        <v>6.5000000000000006E-3</v>
      </c>
    </row>
    <row r="705" spans="1:5" x14ac:dyDescent="0.55000000000000004">
      <c r="A705" s="1" t="s">
        <v>708</v>
      </c>
      <c r="B705">
        <v>1.2200000000000001E-2</v>
      </c>
      <c r="C705">
        <v>6.3E-3</v>
      </c>
      <c r="D705">
        <v>-3.5999999999999999E-3</v>
      </c>
      <c r="E705">
        <v>5.7999999999999996E-3</v>
      </c>
    </row>
    <row r="706" spans="1:5" x14ac:dyDescent="0.55000000000000004">
      <c r="A706" s="1" t="s">
        <v>709</v>
      </c>
      <c r="B706">
        <v>-8.3000000000000001E-3</v>
      </c>
      <c r="C706">
        <v>-1.0699999999999999E-2</v>
      </c>
      <c r="D706">
        <v>4.0099999999999997E-2</v>
      </c>
      <c r="E706">
        <v>6.1999999999999998E-3</v>
      </c>
    </row>
    <row r="707" spans="1:5" x14ac:dyDescent="0.55000000000000004">
      <c r="A707" s="1" t="s">
        <v>710</v>
      </c>
      <c r="B707">
        <v>-9.5999999999999992E-3</v>
      </c>
      <c r="C707">
        <v>8.9999999999999998E-4</v>
      </c>
      <c r="D707">
        <v>3.5999999999999997E-2</v>
      </c>
      <c r="E707">
        <v>7.1999999999999998E-3</v>
      </c>
    </row>
    <row r="708" spans="1:5" x14ac:dyDescent="0.55000000000000004">
      <c r="A708" s="1" t="s">
        <v>711</v>
      </c>
      <c r="B708">
        <v>5.0700000000000002E-2</v>
      </c>
      <c r="C708">
        <v>-2.3E-2</v>
      </c>
      <c r="D708">
        <v>-9.7999999999999997E-3</v>
      </c>
      <c r="E708">
        <v>6.6E-3</v>
      </c>
    </row>
    <row r="709" spans="1:5" x14ac:dyDescent="0.55000000000000004">
      <c r="A709" s="1" t="s">
        <v>712</v>
      </c>
      <c r="B709">
        <v>1.2699999999999999E-2</v>
      </c>
      <c r="C709">
        <v>4.7999999999999996E-3</v>
      </c>
      <c r="D709">
        <v>3.8E-3</v>
      </c>
      <c r="E709">
        <v>5.5000000000000014E-3</v>
      </c>
    </row>
    <row r="710" spans="1:5" x14ac:dyDescent="0.55000000000000004">
      <c r="A710" s="1" t="s">
        <v>713</v>
      </c>
      <c r="B710">
        <v>-7.1999999999999998E-3</v>
      </c>
      <c r="C710">
        <v>2.8299999999999999E-2</v>
      </c>
      <c r="D710">
        <v>-1.6199999999999999E-2</v>
      </c>
      <c r="E710">
        <v>6.1999999999999998E-3</v>
      </c>
    </row>
    <row r="711" spans="1:5" x14ac:dyDescent="0.55000000000000004">
      <c r="A711" s="1" t="s">
        <v>714</v>
      </c>
      <c r="B711">
        <v>-1.01E-2</v>
      </c>
      <c r="C711">
        <v>-3.0000000000000001E-3</v>
      </c>
      <c r="D711">
        <v>2.3400000000000001E-2</v>
      </c>
      <c r="E711">
        <v>5.5000000000000014E-3</v>
      </c>
    </row>
    <row r="712" spans="1:5" x14ac:dyDescent="0.55000000000000004">
      <c r="A712" s="1" t="s">
        <v>715</v>
      </c>
      <c r="B712">
        <v>-4.5100000000000001E-2</v>
      </c>
      <c r="C712">
        <v>-1.6199999999999999E-2</v>
      </c>
      <c r="D712">
        <v>1.21E-2</v>
      </c>
      <c r="E712">
        <v>6.0000000000000001E-3</v>
      </c>
    </row>
    <row r="713" spans="1:5" x14ac:dyDescent="0.55000000000000004">
      <c r="A713" s="1" t="s">
        <v>716</v>
      </c>
      <c r="B713">
        <v>0.04</v>
      </c>
      <c r="C713">
        <v>-1.4999999999999999E-2</v>
      </c>
      <c r="D713">
        <v>7.7000000000000002E-3</v>
      </c>
      <c r="E713">
        <v>6.5000000000000006E-3</v>
      </c>
    </row>
    <row r="714" spans="1:5" x14ac:dyDescent="0.55000000000000004">
      <c r="A714" s="1" t="s">
        <v>717</v>
      </c>
      <c r="B714">
        <v>6.4600000000000005E-2</v>
      </c>
      <c r="C714">
        <v>1.9E-3</v>
      </c>
      <c r="D714">
        <v>-2.9100000000000001E-2</v>
      </c>
      <c r="E714">
        <v>6.1000000000000004E-3</v>
      </c>
    </row>
    <row r="715" spans="1:5" x14ac:dyDescent="0.55000000000000004">
      <c r="A715" s="1" t="s">
        <v>718</v>
      </c>
      <c r="B715">
        <v>3.8800000000000001E-2</v>
      </c>
      <c r="C715">
        <v>-5.3E-3</v>
      </c>
      <c r="D715">
        <v>-1.46E-2</v>
      </c>
      <c r="E715">
        <v>6.5000000000000006E-3</v>
      </c>
    </row>
    <row r="716" spans="1:5" x14ac:dyDescent="0.55000000000000004">
      <c r="A716" s="1" t="s">
        <v>719</v>
      </c>
      <c r="B716">
        <v>6.5000000000000006E-3</v>
      </c>
      <c r="C716">
        <v>1.15E-2</v>
      </c>
      <c r="D716">
        <v>4.5999999999999999E-3</v>
      </c>
      <c r="E716">
        <v>5.6000000000000008E-3</v>
      </c>
    </row>
    <row r="717" spans="1:5" x14ac:dyDescent="0.55000000000000004">
      <c r="A717" s="1" t="s">
        <v>720</v>
      </c>
      <c r="B717">
        <v>7.1399999999999991E-2</v>
      </c>
      <c r="C717">
        <v>-5.6999999999999993E-3</v>
      </c>
      <c r="D717">
        <v>-6.3E-3</v>
      </c>
      <c r="E717">
        <v>5.3E-3</v>
      </c>
    </row>
    <row r="718" spans="1:5" x14ac:dyDescent="0.55000000000000004">
      <c r="A718" s="1" t="s">
        <v>721</v>
      </c>
      <c r="B718">
        <v>4.9099999999999998E-2</v>
      </c>
      <c r="C718">
        <v>-5.4000000000000003E-3</v>
      </c>
      <c r="D718">
        <v>-3.8999999999999998E-3</v>
      </c>
      <c r="E718">
        <v>6.0000000000000001E-3</v>
      </c>
    </row>
    <row r="719" spans="1:5" x14ac:dyDescent="0.55000000000000004">
      <c r="A719" s="1" t="s">
        <v>722</v>
      </c>
      <c r="B719">
        <v>-1.2800000000000001E-2</v>
      </c>
      <c r="C719">
        <v>2.76E-2</v>
      </c>
      <c r="D719">
        <v>-2.81E-2</v>
      </c>
      <c r="E719">
        <v>5.1999999999999998E-3</v>
      </c>
    </row>
    <row r="720" spans="1:5" x14ac:dyDescent="0.55000000000000004">
      <c r="A720" s="1" t="s">
        <v>723</v>
      </c>
      <c r="B720">
        <v>4.6199999999999998E-2</v>
      </c>
      <c r="C720">
        <v>-1.3599999999999999E-2</v>
      </c>
      <c r="D720">
        <v>-1.4E-3</v>
      </c>
      <c r="E720">
        <v>4.8999999999999998E-3</v>
      </c>
    </row>
    <row r="721" spans="1:5" x14ac:dyDescent="0.55000000000000004">
      <c r="A721" s="1" t="s">
        <v>724</v>
      </c>
      <c r="B721">
        <v>1.06E-2</v>
      </c>
      <c r="C721">
        <v>-9.300000000000001E-3</v>
      </c>
      <c r="D721">
        <v>1.2E-2</v>
      </c>
      <c r="E721">
        <v>5.1999999999999998E-3</v>
      </c>
    </row>
    <row r="722" spans="1:5" x14ac:dyDescent="0.55000000000000004">
      <c r="A722" s="1" t="s">
        <v>725</v>
      </c>
      <c r="B722">
        <v>-6.4299999999999996E-2</v>
      </c>
      <c r="C722">
        <v>-3.4299999999999997E-2</v>
      </c>
      <c r="D722">
        <v>4.6600000000000003E-2</v>
      </c>
      <c r="E722">
        <v>5.1999999999999998E-3</v>
      </c>
    </row>
    <row r="723" spans="1:5" x14ac:dyDescent="0.55000000000000004">
      <c r="A723" s="1" t="s">
        <v>726</v>
      </c>
      <c r="B723">
        <v>6.0699999999999997E-2</v>
      </c>
      <c r="C723">
        <v>-4.1599999999999998E-2</v>
      </c>
      <c r="D723">
        <v>3.5400000000000001E-2</v>
      </c>
      <c r="E723">
        <v>4.5999999999999999E-3</v>
      </c>
    </row>
    <row r="724" spans="1:5" x14ac:dyDescent="0.55000000000000004">
      <c r="A724" s="1" t="s">
        <v>727</v>
      </c>
      <c r="B724">
        <v>-8.5900000000000004E-2</v>
      </c>
      <c r="C724">
        <v>2.4E-2</v>
      </c>
      <c r="D724">
        <v>3.2300000000000002E-2</v>
      </c>
      <c r="E724">
        <v>4.5000000000000014E-3</v>
      </c>
    </row>
    <row r="725" spans="1:5" x14ac:dyDescent="0.55000000000000004">
      <c r="A725" s="1" t="s">
        <v>728</v>
      </c>
      <c r="B725">
        <v>4.6399999999999997E-2</v>
      </c>
      <c r="C725">
        <v>-2.53E-2</v>
      </c>
      <c r="D725">
        <v>-1.4200000000000001E-2</v>
      </c>
      <c r="E725">
        <v>4.5999999999999999E-3</v>
      </c>
    </row>
    <row r="726" spans="1:5" x14ac:dyDescent="0.55000000000000004">
      <c r="A726" s="1" t="s">
        <v>729</v>
      </c>
      <c r="B726">
        <v>1.17E-2</v>
      </c>
      <c r="C726">
        <v>-1.8700000000000001E-2</v>
      </c>
      <c r="D726">
        <v>-2.0000000000000001E-4</v>
      </c>
      <c r="E726">
        <v>3.8999999999999998E-3</v>
      </c>
    </row>
    <row r="727" spans="1:5" x14ac:dyDescent="0.55000000000000004">
      <c r="A727" s="1" t="s">
        <v>730</v>
      </c>
      <c r="B727">
        <v>-3.2599999999999997E-2</v>
      </c>
      <c r="C727">
        <v>1.9E-3</v>
      </c>
      <c r="D727">
        <v>3.5999999999999999E-3</v>
      </c>
      <c r="E727">
        <v>4.8999999999999998E-3</v>
      </c>
    </row>
    <row r="728" spans="1:5" x14ac:dyDescent="0.55000000000000004">
      <c r="A728" s="1" t="s">
        <v>731</v>
      </c>
      <c r="B728">
        <v>0.1245</v>
      </c>
      <c r="C728">
        <v>-1.89E-2</v>
      </c>
      <c r="D728">
        <v>-3.1800000000000002E-2</v>
      </c>
      <c r="E728">
        <v>4.1999999999999997E-3</v>
      </c>
    </row>
    <row r="729" spans="1:5" x14ac:dyDescent="0.55000000000000004">
      <c r="A729" s="1" t="s">
        <v>732</v>
      </c>
      <c r="B729">
        <v>4.3799999999999999E-2</v>
      </c>
      <c r="C729">
        <v>3.4500000000000003E-2</v>
      </c>
      <c r="D729">
        <v>-5.8600000000000013E-2</v>
      </c>
      <c r="E729">
        <v>4.3E-3</v>
      </c>
    </row>
    <row r="730" spans="1:5" x14ac:dyDescent="0.55000000000000004">
      <c r="A730" s="1" t="s">
        <v>733</v>
      </c>
      <c r="B730">
        <v>1.6299999999999999E-2</v>
      </c>
      <c r="C730">
        <v>5.0000000000000001E-3</v>
      </c>
      <c r="D730">
        <v>1.66E-2</v>
      </c>
      <c r="E730">
        <v>4.6999999999999993E-3</v>
      </c>
    </row>
    <row r="731" spans="1:5" x14ac:dyDescent="0.55000000000000004">
      <c r="A731" s="1" t="s">
        <v>734</v>
      </c>
      <c r="B731">
        <v>-2.0899999999999998E-2</v>
      </c>
      <c r="C731">
        <v>-1.72E-2</v>
      </c>
      <c r="D731">
        <v>-3.5999999999999999E-3</v>
      </c>
      <c r="E731">
        <v>4.4000000000000003E-3</v>
      </c>
    </row>
    <row r="732" spans="1:5" x14ac:dyDescent="0.55000000000000004">
      <c r="A732" s="1" t="s">
        <v>735</v>
      </c>
      <c r="B732">
        <v>1.1000000000000001E-3</v>
      </c>
      <c r="C732">
        <v>-5.3E-3</v>
      </c>
      <c r="D732">
        <v>2.2000000000000001E-3</v>
      </c>
      <c r="E732">
        <v>3.8E-3</v>
      </c>
    </row>
    <row r="733" spans="1:5" x14ac:dyDescent="0.55000000000000004">
      <c r="A733" s="1" t="s">
        <v>736</v>
      </c>
      <c r="B733">
        <v>3.9100000000000003E-2</v>
      </c>
      <c r="C733">
        <v>-2.0299999999999999E-2</v>
      </c>
      <c r="D733">
        <v>1.1299999999999999E-2</v>
      </c>
      <c r="E733">
        <v>4.7999999999999996E-3</v>
      </c>
    </row>
    <row r="734" spans="1:5" x14ac:dyDescent="0.55000000000000004">
      <c r="A734" s="1" t="s">
        <v>737</v>
      </c>
      <c r="B734">
        <v>3.8399999999999997E-2</v>
      </c>
      <c r="C734">
        <v>-5.6999999999999993E-3</v>
      </c>
      <c r="D734">
        <v>9.3999999999999986E-3</v>
      </c>
      <c r="E734">
        <v>4.5999999999999999E-3</v>
      </c>
    </row>
    <row r="735" spans="1:5" x14ac:dyDescent="0.55000000000000004">
      <c r="A735" s="1" t="s">
        <v>738</v>
      </c>
      <c r="B735">
        <v>3.5200000000000002E-2</v>
      </c>
      <c r="C735">
        <v>-8.5000000000000006E-3</v>
      </c>
      <c r="D735">
        <v>-9.7999999999999997E-3</v>
      </c>
      <c r="E735">
        <v>4.6999999999999993E-3</v>
      </c>
    </row>
    <row r="736" spans="1:5" x14ac:dyDescent="0.55000000000000004">
      <c r="A736" s="1" t="s">
        <v>739</v>
      </c>
      <c r="B736">
        <v>-2.58E-2</v>
      </c>
      <c r="C736">
        <v>5.7999999999999996E-3</v>
      </c>
      <c r="D736">
        <v>2.5999999999999999E-3</v>
      </c>
      <c r="E736">
        <v>4.5000000000000014E-3</v>
      </c>
    </row>
    <row r="737" spans="1:5" x14ac:dyDescent="0.55000000000000004">
      <c r="A737" s="1" t="s">
        <v>740</v>
      </c>
      <c r="B737">
        <v>-0.2319</v>
      </c>
      <c r="C737">
        <v>-8.2699999999999996E-2</v>
      </c>
      <c r="D737">
        <v>4.1799999999999997E-2</v>
      </c>
      <c r="E737">
        <v>6.0000000000000001E-3</v>
      </c>
    </row>
    <row r="738" spans="1:5" x14ac:dyDescent="0.55000000000000004">
      <c r="A738" s="1" t="s">
        <v>741</v>
      </c>
      <c r="B738">
        <v>-7.7600000000000002E-2</v>
      </c>
      <c r="C738">
        <v>2.6800000000000001E-2</v>
      </c>
      <c r="D738">
        <v>3.1399999999999997E-2</v>
      </c>
      <c r="E738">
        <v>3.5000000000000001E-3</v>
      </c>
    </row>
    <row r="739" spans="1:5" x14ac:dyDescent="0.55000000000000004">
      <c r="A739" s="1" t="s">
        <v>742</v>
      </c>
      <c r="B739">
        <v>6.8199999999999997E-2</v>
      </c>
      <c r="C739">
        <v>2.9999999999999997E-4</v>
      </c>
      <c r="D739">
        <v>-4.4200000000000003E-2</v>
      </c>
      <c r="E739">
        <v>3.8999999999999998E-3</v>
      </c>
    </row>
    <row r="740" spans="1:5" x14ac:dyDescent="0.55000000000000004">
      <c r="A740" s="1" t="s">
        <v>743</v>
      </c>
      <c r="B740">
        <v>4.2099999999999999E-2</v>
      </c>
      <c r="C740">
        <v>-7.4999999999999997E-3</v>
      </c>
      <c r="D740">
        <v>4.9299999999999997E-2</v>
      </c>
      <c r="E740">
        <v>2.8999999999999998E-3</v>
      </c>
    </row>
    <row r="741" spans="1:5" x14ac:dyDescent="0.55000000000000004">
      <c r="A741" s="1" t="s">
        <v>744</v>
      </c>
      <c r="B741">
        <v>4.7699999999999992E-2</v>
      </c>
      <c r="C741">
        <v>3.3300000000000003E-2</v>
      </c>
      <c r="D741">
        <v>-1.5299999999999999E-2</v>
      </c>
      <c r="E741">
        <v>4.5999999999999999E-3</v>
      </c>
    </row>
    <row r="742" spans="1:5" x14ac:dyDescent="0.55000000000000004">
      <c r="A742" s="1" t="s">
        <v>745</v>
      </c>
      <c r="B742">
        <v>-2.2599999999999999E-2</v>
      </c>
      <c r="C742">
        <v>6.0100000000000001E-2</v>
      </c>
      <c r="D742">
        <v>8.6E-3</v>
      </c>
      <c r="E742">
        <v>4.4000000000000003E-3</v>
      </c>
    </row>
    <row r="743" spans="1:5" x14ac:dyDescent="0.55000000000000004">
      <c r="A743" s="1" t="s">
        <v>746</v>
      </c>
      <c r="B743">
        <v>5.6999999999999993E-3</v>
      </c>
      <c r="C743">
        <v>9.1000000000000004E-3</v>
      </c>
      <c r="D743">
        <v>1.5100000000000001E-2</v>
      </c>
      <c r="E743">
        <v>4.5999999999999999E-3</v>
      </c>
    </row>
    <row r="744" spans="1:5" x14ac:dyDescent="0.55000000000000004">
      <c r="A744" s="1" t="s">
        <v>747</v>
      </c>
      <c r="B744">
        <v>-2.7000000000000001E-3</v>
      </c>
      <c r="C744">
        <v>-2.5399999999999999E-2</v>
      </c>
      <c r="D744">
        <v>2.4400000000000002E-2</v>
      </c>
      <c r="E744">
        <v>5.1000000000000004E-3</v>
      </c>
    </row>
    <row r="745" spans="1:5" x14ac:dyDescent="0.55000000000000004">
      <c r="A745" s="1" t="s">
        <v>748</v>
      </c>
      <c r="B745">
        <v>4.7800000000000002E-2</v>
      </c>
      <c r="C745">
        <v>2.0199999999999999E-2</v>
      </c>
      <c r="D745">
        <v>-1.35E-2</v>
      </c>
      <c r="E745">
        <v>4.8999999999999998E-3</v>
      </c>
    </row>
    <row r="746" spans="1:5" x14ac:dyDescent="0.55000000000000004">
      <c r="A746" s="1" t="s">
        <v>749</v>
      </c>
      <c r="B746">
        <v>-1.2500000000000001E-2</v>
      </c>
      <c r="C746">
        <v>-2.3E-3</v>
      </c>
      <c r="D746">
        <v>2.18E-2</v>
      </c>
      <c r="E746">
        <v>5.1000000000000004E-3</v>
      </c>
    </row>
    <row r="747" spans="1:5" x14ac:dyDescent="0.55000000000000004">
      <c r="A747" s="1" t="s">
        <v>750</v>
      </c>
      <c r="B747">
        <v>-3.3099999999999997E-2</v>
      </c>
      <c r="C747">
        <v>7.000000000000001E-4</v>
      </c>
      <c r="D747">
        <v>2.1399999999999999E-2</v>
      </c>
      <c r="E747">
        <v>5.8999999999999999E-3</v>
      </c>
    </row>
    <row r="748" spans="1:5" x14ac:dyDescent="0.55000000000000004">
      <c r="A748" s="1" t="s">
        <v>751</v>
      </c>
      <c r="B748">
        <v>3.3099999999999997E-2</v>
      </c>
      <c r="C748">
        <v>-1.34E-2</v>
      </c>
      <c r="D748">
        <v>-7.4999999999999997E-3</v>
      </c>
      <c r="E748">
        <v>6.1999999999999998E-3</v>
      </c>
    </row>
    <row r="749" spans="1:5" x14ac:dyDescent="0.55000000000000004">
      <c r="A749" s="1" t="s">
        <v>752</v>
      </c>
      <c r="B749">
        <v>1.1599999999999999E-2</v>
      </c>
      <c r="C749">
        <v>-2.92E-2</v>
      </c>
      <c r="D749">
        <v>2.0299999999999999E-2</v>
      </c>
      <c r="E749">
        <v>6.1000000000000004E-3</v>
      </c>
    </row>
    <row r="750" spans="1:5" x14ac:dyDescent="0.55000000000000004">
      <c r="A750" s="1" t="s">
        <v>753</v>
      </c>
      <c r="B750">
        <v>-2.2700000000000001E-2</v>
      </c>
      <c r="C750">
        <v>-1.6400000000000001E-2</v>
      </c>
      <c r="D750">
        <v>1.47E-2</v>
      </c>
      <c r="E750">
        <v>5.6999999999999993E-3</v>
      </c>
    </row>
    <row r="751" spans="1:5" x14ac:dyDescent="0.55000000000000004">
      <c r="A751" s="1" t="s">
        <v>754</v>
      </c>
      <c r="B751">
        <v>1.4800000000000001E-2</v>
      </c>
      <c r="C751">
        <v>1.89E-2</v>
      </c>
      <c r="D751">
        <v>-1.83E-2</v>
      </c>
      <c r="E751">
        <v>6.3E-3</v>
      </c>
    </row>
    <row r="752" spans="1:5" x14ac:dyDescent="0.55000000000000004">
      <c r="A752" s="1" t="s">
        <v>755</v>
      </c>
      <c r="B752">
        <v>6.0699999999999997E-2</v>
      </c>
      <c r="C752">
        <v>-2.1899999999999999E-2</v>
      </c>
      <c r="D752">
        <v>6.1000000000000004E-3</v>
      </c>
      <c r="E752">
        <v>5.5000000000000014E-3</v>
      </c>
    </row>
    <row r="753" spans="1:5" x14ac:dyDescent="0.55000000000000004">
      <c r="A753" s="1" t="s">
        <v>756</v>
      </c>
      <c r="B753">
        <v>-2.23E-2</v>
      </c>
      <c r="C753">
        <v>2.81E-2</v>
      </c>
      <c r="D753">
        <v>9.8999999999999991E-3</v>
      </c>
      <c r="E753">
        <v>6.1000000000000004E-3</v>
      </c>
    </row>
    <row r="754" spans="1:5" x14ac:dyDescent="0.55000000000000004">
      <c r="A754" s="1" t="s">
        <v>757</v>
      </c>
      <c r="B754">
        <v>1.5699999999999999E-2</v>
      </c>
      <c r="C754">
        <v>6.7000000000000002E-3</v>
      </c>
      <c r="D754">
        <v>4.6999999999999993E-3</v>
      </c>
      <c r="E754">
        <v>6.7000000000000002E-3</v>
      </c>
    </row>
    <row r="755" spans="1:5" x14ac:dyDescent="0.55000000000000004">
      <c r="A755" s="1" t="s">
        <v>758</v>
      </c>
      <c r="B755">
        <v>4.3499999999999997E-2</v>
      </c>
      <c r="C755">
        <v>-6.7000000000000002E-3</v>
      </c>
      <c r="D755">
        <v>-1.4800000000000001E-2</v>
      </c>
      <c r="E755">
        <v>6.7000000000000002E-3</v>
      </c>
    </row>
    <row r="756" spans="1:5" x14ac:dyDescent="0.55000000000000004">
      <c r="A756" s="1" t="s">
        <v>759</v>
      </c>
      <c r="B756">
        <v>3.2800000000000003E-2</v>
      </c>
      <c r="C756">
        <v>-8.9999999999999998E-4</v>
      </c>
      <c r="D756">
        <v>-9.0000000000000011E-3</v>
      </c>
      <c r="E756">
        <v>7.9000000000000008E-3</v>
      </c>
    </row>
    <row r="757" spans="1:5" x14ac:dyDescent="0.55000000000000004">
      <c r="A757" s="1" t="s">
        <v>760</v>
      </c>
      <c r="B757">
        <v>-1.3299999999999999E-2</v>
      </c>
      <c r="C757">
        <v>-9.7000000000000003E-3</v>
      </c>
      <c r="D757">
        <v>2.2100000000000002E-2</v>
      </c>
      <c r="E757">
        <v>7.1000000000000004E-3</v>
      </c>
    </row>
    <row r="758" spans="1:5" x14ac:dyDescent="0.55000000000000004">
      <c r="A758" s="1" t="s">
        <v>761</v>
      </c>
      <c r="B758">
        <v>7.1800000000000003E-2</v>
      </c>
      <c r="C758">
        <v>-4.1099999999999998E-2</v>
      </c>
      <c r="D758">
        <v>-2.8000000000000001E-2</v>
      </c>
      <c r="E758">
        <v>6.9999999999999993E-3</v>
      </c>
    </row>
    <row r="759" spans="1:5" x14ac:dyDescent="0.55000000000000004">
      <c r="A759" s="1" t="s">
        <v>762</v>
      </c>
      <c r="B759">
        <v>1.43E-2</v>
      </c>
      <c r="C759">
        <v>5.6999999999999993E-3</v>
      </c>
      <c r="D759">
        <v>6.1999999999999998E-3</v>
      </c>
      <c r="E759">
        <v>7.4000000000000003E-3</v>
      </c>
    </row>
    <row r="760" spans="1:5" x14ac:dyDescent="0.55000000000000004">
      <c r="A760" s="1" t="s">
        <v>763</v>
      </c>
      <c r="B760">
        <v>-7.6E-3</v>
      </c>
      <c r="C760">
        <v>3.0000000000000001E-3</v>
      </c>
      <c r="D760">
        <v>-1.2699999999999999E-2</v>
      </c>
      <c r="E760">
        <v>6.5000000000000006E-3</v>
      </c>
    </row>
    <row r="761" spans="1:5" x14ac:dyDescent="0.55000000000000004">
      <c r="A761" s="1" t="s">
        <v>764</v>
      </c>
      <c r="B761">
        <v>-3.6499999999999998E-2</v>
      </c>
      <c r="C761">
        <v>-3.2400000000000012E-2</v>
      </c>
      <c r="D761">
        <v>-1.1599999999999999E-2</v>
      </c>
      <c r="E761">
        <v>6.7999999999999996E-3</v>
      </c>
    </row>
    <row r="762" spans="1:5" x14ac:dyDescent="0.55000000000000004">
      <c r="A762" s="1" t="s">
        <v>765</v>
      </c>
      <c r="B762">
        <v>1.04E-2</v>
      </c>
      <c r="C762">
        <v>-1.1900000000000001E-2</v>
      </c>
      <c r="D762">
        <v>-1.1299999999999999E-2</v>
      </c>
      <c r="E762">
        <v>6.8999999999999999E-3</v>
      </c>
    </row>
    <row r="763" spans="1:5" x14ac:dyDescent="0.55000000000000004">
      <c r="A763" s="1" t="s">
        <v>766</v>
      </c>
      <c r="B763">
        <v>1.18E-2</v>
      </c>
      <c r="C763">
        <v>-2.3699999999999999E-2</v>
      </c>
      <c r="D763">
        <v>1.5E-3</v>
      </c>
      <c r="E763">
        <v>6.1000000000000004E-3</v>
      </c>
    </row>
    <row r="764" spans="1:5" x14ac:dyDescent="0.55000000000000004">
      <c r="A764" s="1" t="s">
        <v>767</v>
      </c>
      <c r="B764">
        <v>-7.8E-2</v>
      </c>
      <c r="C764">
        <v>-1.14E-2</v>
      </c>
      <c r="D764">
        <v>8.3000000000000001E-3</v>
      </c>
      <c r="E764">
        <v>5.6999999999999993E-3</v>
      </c>
    </row>
    <row r="765" spans="1:5" x14ac:dyDescent="0.55000000000000004">
      <c r="A765" s="1" t="s">
        <v>768</v>
      </c>
      <c r="B765">
        <v>1.12E-2</v>
      </c>
      <c r="C765">
        <v>9.7000000000000003E-3</v>
      </c>
      <c r="D765">
        <v>6.5000000000000006E-3</v>
      </c>
      <c r="E765">
        <v>5.6999999999999993E-3</v>
      </c>
    </row>
    <row r="766" spans="1:5" x14ac:dyDescent="0.55000000000000004">
      <c r="A766" s="1" t="s">
        <v>769</v>
      </c>
      <c r="B766">
        <v>1.83E-2</v>
      </c>
      <c r="C766">
        <v>1.47E-2</v>
      </c>
      <c r="D766">
        <v>-2.9000000000000001E-2</v>
      </c>
      <c r="E766">
        <v>6.4000000000000003E-3</v>
      </c>
    </row>
    <row r="767" spans="1:5" x14ac:dyDescent="0.55000000000000004">
      <c r="A767" s="1" t="s">
        <v>770</v>
      </c>
      <c r="B767">
        <v>-3.3599999999999998E-2</v>
      </c>
      <c r="C767">
        <v>-4.6999999999999993E-3</v>
      </c>
      <c r="D767">
        <v>-2.5700000000000001E-2</v>
      </c>
      <c r="E767">
        <v>6.8999999999999999E-3</v>
      </c>
    </row>
    <row r="768" spans="1:5" x14ac:dyDescent="0.55000000000000004">
      <c r="A768" s="1" t="s">
        <v>771</v>
      </c>
      <c r="B768">
        <v>8.43E-2</v>
      </c>
      <c r="C768">
        <v>-2.5600000000000001E-2</v>
      </c>
      <c r="D768">
        <v>-3.8899999999999997E-2</v>
      </c>
      <c r="E768">
        <v>6.7999999999999996E-3</v>
      </c>
    </row>
    <row r="769" spans="1:5" x14ac:dyDescent="0.55000000000000004">
      <c r="A769" s="1" t="s">
        <v>772</v>
      </c>
      <c r="B769">
        <v>-1.09E-2</v>
      </c>
      <c r="C769">
        <v>1.35E-2</v>
      </c>
      <c r="D769">
        <v>-0.02</v>
      </c>
      <c r="E769">
        <v>6.3E-3</v>
      </c>
    </row>
    <row r="770" spans="1:5" x14ac:dyDescent="0.55000000000000004">
      <c r="A770" s="1" t="s">
        <v>773</v>
      </c>
      <c r="B770">
        <v>-1.9E-2</v>
      </c>
      <c r="C770">
        <v>-3.0800000000000001E-2</v>
      </c>
      <c r="D770">
        <v>-5.9999999999999995E-4</v>
      </c>
      <c r="E770">
        <v>6.7999999999999996E-3</v>
      </c>
    </row>
    <row r="771" spans="1:5" x14ac:dyDescent="0.55000000000000004">
      <c r="A771" s="1" t="s">
        <v>774</v>
      </c>
      <c r="B771">
        <v>-0.1012</v>
      </c>
      <c r="C771">
        <v>-3.5000000000000003E-2</v>
      </c>
      <c r="D771">
        <v>1.5599999999999999E-2</v>
      </c>
      <c r="E771">
        <v>6.6E-3</v>
      </c>
    </row>
    <row r="772" spans="1:5" x14ac:dyDescent="0.55000000000000004">
      <c r="A772" s="1" t="s">
        <v>775</v>
      </c>
      <c r="B772">
        <v>-6.1100000000000002E-2</v>
      </c>
      <c r="C772">
        <v>-3.6400000000000002E-2</v>
      </c>
      <c r="D772">
        <v>5.8999999999999999E-3</v>
      </c>
      <c r="E772">
        <v>6.0000000000000001E-3</v>
      </c>
    </row>
    <row r="773" spans="1:5" x14ac:dyDescent="0.55000000000000004">
      <c r="A773" s="1" t="s">
        <v>776</v>
      </c>
      <c r="B773">
        <v>-1.9199999999999998E-2</v>
      </c>
      <c r="C773">
        <v>-5.5199999999999999E-2</v>
      </c>
      <c r="D773">
        <v>8.0000000000000004E-4</v>
      </c>
      <c r="E773">
        <v>6.7999999999999996E-3</v>
      </c>
    </row>
    <row r="774" spans="1:5" x14ac:dyDescent="0.55000000000000004">
      <c r="A774" s="1" t="s">
        <v>777</v>
      </c>
      <c r="B774">
        <v>6.3500000000000001E-2</v>
      </c>
      <c r="C774">
        <v>4.1999999999999997E-3</v>
      </c>
      <c r="D774">
        <v>-2.9700000000000001E-2</v>
      </c>
      <c r="E774">
        <v>5.6999999999999993E-3</v>
      </c>
    </row>
    <row r="775" spans="1:5" x14ac:dyDescent="0.55000000000000004">
      <c r="A775" s="1" t="s">
        <v>778</v>
      </c>
      <c r="B775">
        <v>2.46E-2</v>
      </c>
      <c r="C775">
        <v>7.9000000000000008E-3</v>
      </c>
      <c r="D775">
        <v>-1.5699999999999999E-2</v>
      </c>
      <c r="E775">
        <v>6.0000000000000001E-3</v>
      </c>
    </row>
    <row r="776" spans="1:5" x14ac:dyDescent="0.55000000000000004">
      <c r="A776" s="1" t="s">
        <v>779</v>
      </c>
      <c r="B776">
        <v>4.6899999999999997E-2</v>
      </c>
      <c r="C776">
        <v>3.78E-2</v>
      </c>
      <c r="D776">
        <v>-1.4800000000000001E-2</v>
      </c>
      <c r="E776">
        <v>5.1999999999999998E-3</v>
      </c>
    </row>
    <row r="777" spans="1:5" x14ac:dyDescent="0.55000000000000004">
      <c r="A777" s="1" t="s">
        <v>780</v>
      </c>
      <c r="B777">
        <v>7.1900000000000006E-2</v>
      </c>
      <c r="C777">
        <v>4.0099999999999997E-2</v>
      </c>
      <c r="D777">
        <v>-6.1999999999999998E-3</v>
      </c>
      <c r="E777">
        <v>4.7999999999999996E-3</v>
      </c>
    </row>
    <row r="778" spans="1:5" x14ac:dyDescent="0.55000000000000004">
      <c r="A778" s="1" t="s">
        <v>781</v>
      </c>
      <c r="B778">
        <v>2.6599999999999999E-2</v>
      </c>
      <c r="C778">
        <v>3.8800000000000001E-2</v>
      </c>
      <c r="D778">
        <v>-1.2999999999999999E-2</v>
      </c>
      <c r="E778">
        <v>4.4000000000000003E-3</v>
      </c>
    </row>
    <row r="779" spans="1:5" x14ac:dyDescent="0.55000000000000004">
      <c r="A779" s="1" t="s">
        <v>782</v>
      </c>
      <c r="B779">
        <v>-2.8E-3</v>
      </c>
      <c r="C779">
        <v>5.0000000000000001E-3</v>
      </c>
      <c r="D779">
        <v>1.49E-2</v>
      </c>
      <c r="E779">
        <v>5.3E-3</v>
      </c>
    </row>
    <row r="780" spans="1:5" x14ac:dyDescent="0.55000000000000004">
      <c r="A780" s="1" t="s">
        <v>783</v>
      </c>
      <c r="B780">
        <v>3.6600000000000001E-2</v>
      </c>
      <c r="C780">
        <v>-3.8999999999999998E-3</v>
      </c>
      <c r="D780">
        <v>-5.1999999999999998E-3</v>
      </c>
      <c r="E780">
        <v>4.6999999999999993E-3</v>
      </c>
    </row>
    <row r="781" spans="1:5" x14ac:dyDescent="0.55000000000000004">
      <c r="A781" s="1" t="s">
        <v>784</v>
      </c>
      <c r="B781">
        <v>-4.9400000000000013E-2</v>
      </c>
      <c r="C781">
        <v>1.8E-3</v>
      </c>
      <c r="D781">
        <v>1.0800000000000001E-2</v>
      </c>
      <c r="E781">
        <v>4.1999999999999997E-3</v>
      </c>
    </row>
    <row r="782" spans="1:5" x14ac:dyDescent="0.55000000000000004">
      <c r="A782" s="1" t="s">
        <v>785</v>
      </c>
      <c r="B782">
        <v>4.24E-2</v>
      </c>
      <c r="C782">
        <v>-9.7000000000000003E-3</v>
      </c>
      <c r="D782">
        <v>-1.2999999999999999E-2</v>
      </c>
      <c r="E782">
        <v>4.8999999999999998E-3</v>
      </c>
    </row>
    <row r="783" spans="1:5" x14ac:dyDescent="0.55000000000000004">
      <c r="A783" s="1" t="s">
        <v>786</v>
      </c>
      <c r="B783">
        <v>2.3199999999999998E-2</v>
      </c>
      <c r="C783">
        <v>1.5800000000000002E-2</v>
      </c>
      <c r="D783">
        <v>-7.9000000000000008E-3</v>
      </c>
      <c r="E783">
        <v>4.5999999999999999E-3</v>
      </c>
    </row>
    <row r="784" spans="1:5" x14ac:dyDescent="0.55000000000000004">
      <c r="A784" s="1" t="s">
        <v>787</v>
      </c>
      <c r="B784">
        <v>-1.5900000000000001E-2</v>
      </c>
      <c r="C784">
        <v>1.6799999999999999E-2</v>
      </c>
      <c r="D784">
        <v>-1.23E-2</v>
      </c>
      <c r="E784">
        <v>4.5999999999999999E-3</v>
      </c>
    </row>
    <row r="785" spans="1:5" x14ac:dyDescent="0.55000000000000004">
      <c r="A785" s="1" t="s">
        <v>788</v>
      </c>
      <c r="B785">
        <v>1.29E-2</v>
      </c>
      <c r="C785">
        <v>7.7000000000000002E-3</v>
      </c>
      <c r="D785">
        <v>-4.3E-3</v>
      </c>
      <c r="E785">
        <v>4.1999999999999997E-3</v>
      </c>
    </row>
    <row r="786" spans="1:5" x14ac:dyDescent="0.55000000000000004">
      <c r="A786" s="1" t="s">
        <v>789</v>
      </c>
      <c r="B786">
        <v>-4.2000000000000003E-2</v>
      </c>
      <c r="C786">
        <v>-5.1000000000000004E-3</v>
      </c>
      <c r="D786">
        <v>-1.77E-2</v>
      </c>
      <c r="E786">
        <v>3.8999999999999998E-3</v>
      </c>
    </row>
    <row r="787" spans="1:5" x14ac:dyDescent="0.55000000000000004">
      <c r="A787" s="1" t="s">
        <v>790</v>
      </c>
      <c r="B787">
        <v>0.1085</v>
      </c>
      <c r="C787">
        <v>-2.2599999999999999E-2</v>
      </c>
      <c r="D787">
        <v>-4.2299999999999997E-2</v>
      </c>
      <c r="E787">
        <v>3.8E-3</v>
      </c>
    </row>
    <row r="788" spans="1:5" x14ac:dyDescent="0.55000000000000004">
      <c r="A788" s="1" t="s">
        <v>791</v>
      </c>
      <c r="B788">
        <v>-5.8999999999999999E-3</v>
      </c>
      <c r="C788">
        <v>8.48E-2</v>
      </c>
      <c r="D788">
        <v>4.6699999999999998E-2</v>
      </c>
      <c r="E788">
        <v>3.3999999999999998E-3</v>
      </c>
    </row>
    <row r="789" spans="1:5" x14ac:dyDescent="0.55000000000000004">
      <c r="A789" s="1" t="s">
        <v>792</v>
      </c>
      <c r="B789">
        <v>1.0800000000000001E-2</v>
      </c>
      <c r="C789">
        <v>8.3000000000000001E-3</v>
      </c>
      <c r="D789">
        <v>6.5099999999999991E-2</v>
      </c>
      <c r="E789">
        <v>2.8E-3</v>
      </c>
    </row>
    <row r="790" spans="1:5" x14ac:dyDescent="0.55000000000000004">
      <c r="A790" s="1" t="s">
        <v>793</v>
      </c>
      <c r="B790">
        <v>-2.6499999999999999E-2</v>
      </c>
      <c r="C790">
        <v>-9.7000000000000003E-3</v>
      </c>
      <c r="D790">
        <v>3.49E-2</v>
      </c>
      <c r="E790">
        <v>3.3999999999999998E-3</v>
      </c>
    </row>
    <row r="791" spans="1:5" x14ac:dyDescent="0.55000000000000004">
      <c r="A791" s="1" t="s">
        <v>794</v>
      </c>
      <c r="B791">
        <v>1.09E-2</v>
      </c>
      <c r="C791">
        <v>-6.1199999999999997E-2</v>
      </c>
      <c r="D791">
        <v>4.36E-2</v>
      </c>
      <c r="E791">
        <v>3.2000000000000002E-3</v>
      </c>
    </row>
    <row r="792" spans="1:5" x14ac:dyDescent="0.55000000000000004">
      <c r="A792" s="1" t="s">
        <v>795</v>
      </c>
      <c r="B792">
        <v>3.0000000000000001E-3</v>
      </c>
      <c r="C792">
        <v>4.0999999999999986E-3</v>
      </c>
      <c r="D792">
        <v>1.11E-2</v>
      </c>
      <c r="E792">
        <v>2.8E-3</v>
      </c>
    </row>
    <row r="793" spans="1:5" x14ac:dyDescent="0.55000000000000004">
      <c r="A793" s="1" t="s">
        <v>796</v>
      </c>
      <c r="B793">
        <v>-2.3300000000000001E-2</v>
      </c>
      <c r="C793">
        <v>-3.1E-2</v>
      </c>
      <c r="D793">
        <v>3.2400000000000012E-2</v>
      </c>
      <c r="E793">
        <v>3.2000000000000002E-3</v>
      </c>
    </row>
    <row r="794" spans="1:5" x14ac:dyDescent="0.55000000000000004">
      <c r="A794" s="1" t="s">
        <v>797</v>
      </c>
      <c r="B794">
        <v>3.78E-2</v>
      </c>
      <c r="C794">
        <v>-4.5000000000000014E-3</v>
      </c>
      <c r="D794">
        <v>-5.1000000000000004E-3</v>
      </c>
      <c r="E794">
        <v>3.0999999999999999E-3</v>
      </c>
    </row>
    <row r="795" spans="1:5" x14ac:dyDescent="0.55000000000000004">
      <c r="A795" s="1" t="s">
        <v>798</v>
      </c>
      <c r="B795">
        <v>-2.3800000000000002E-2</v>
      </c>
      <c r="C795">
        <v>-1E-3</v>
      </c>
      <c r="D795">
        <v>-1.09E-2</v>
      </c>
      <c r="E795">
        <v>2.5999999999999999E-3</v>
      </c>
    </row>
    <row r="796" spans="1:5" x14ac:dyDescent="0.55000000000000004">
      <c r="A796" s="1" t="s">
        <v>799</v>
      </c>
      <c r="B796">
        <v>1.1900000000000001E-2</v>
      </c>
      <c r="C796">
        <v>5.5000000000000014E-3</v>
      </c>
      <c r="D796">
        <v>-1.9E-3</v>
      </c>
      <c r="E796">
        <v>2.5999999999999999E-3</v>
      </c>
    </row>
    <row r="797" spans="1:5" x14ac:dyDescent="0.55000000000000004">
      <c r="A797" s="1" t="s">
        <v>800</v>
      </c>
      <c r="B797">
        <v>1.0200000000000001E-2</v>
      </c>
      <c r="C797">
        <v>2.1100000000000001E-2</v>
      </c>
      <c r="D797">
        <v>-1.9800000000000002E-2</v>
      </c>
      <c r="E797">
        <v>2.3E-3</v>
      </c>
    </row>
    <row r="798" spans="1:5" x14ac:dyDescent="0.55000000000000004">
      <c r="A798" s="1" t="s">
        <v>801</v>
      </c>
      <c r="B798">
        <v>4.1399999999999999E-2</v>
      </c>
      <c r="C798">
        <v>3.6799999999999999E-2</v>
      </c>
      <c r="D798">
        <v>-1.52E-2</v>
      </c>
      <c r="E798">
        <v>2.3E-3</v>
      </c>
    </row>
    <row r="799" spans="1:5" x14ac:dyDescent="0.55000000000000004">
      <c r="A799" s="1" t="s">
        <v>802</v>
      </c>
      <c r="B799">
        <v>1.5299999999999999E-2</v>
      </c>
      <c r="C799">
        <v>1.6500000000000001E-2</v>
      </c>
      <c r="D799">
        <v>2.64E-2</v>
      </c>
      <c r="E799">
        <v>2.8E-3</v>
      </c>
    </row>
    <row r="800" spans="1:5" x14ac:dyDescent="0.55000000000000004">
      <c r="A800" s="1" t="s">
        <v>803</v>
      </c>
      <c r="B800">
        <v>9.300000000000001E-3</v>
      </c>
      <c r="C800">
        <v>1.89E-2</v>
      </c>
      <c r="D800">
        <v>5.8999999999999997E-2</v>
      </c>
      <c r="E800">
        <v>2.3E-3</v>
      </c>
    </row>
    <row r="801" spans="1:5" x14ac:dyDescent="0.55000000000000004">
      <c r="A801" s="1" t="s">
        <v>804</v>
      </c>
      <c r="B801">
        <v>1.1999999999999999E-3</v>
      </c>
      <c r="C801">
        <v>-3.39E-2</v>
      </c>
      <c r="D801">
        <v>6.480000000000001E-2</v>
      </c>
      <c r="E801">
        <v>2.2000000000000001E-3</v>
      </c>
    </row>
    <row r="802" spans="1:5" x14ac:dyDescent="0.55000000000000004">
      <c r="A802" s="1" t="s">
        <v>805</v>
      </c>
      <c r="B802">
        <v>2.3199999999999998E-2</v>
      </c>
      <c r="C802">
        <v>2.8999999999999998E-3</v>
      </c>
      <c r="D802">
        <v>1.26E-2</v>
      </c>
      <c r="E802">
        <v>2.5000000000000001E-3</v>
      </c>
    </row>
    <row r="803" spans="1:5" x14ac:dyDescent="0.55000000000000004">
      <c r="A803" s="1" t="s">
        <v>806</v>
      </c>
      <c r="B803">
        <v>-3.0499999999999999E-2</v>
      </c>
      <c r="C803">
        <v>-6.1999999999999998E-3</v>
      </c>
      <c r="D803">
        <v>2.5499999999999998E-2</v>
      </c>
      <c r="E803">
        <v>2.3999999999999998E-3</v>
      </c>
    </row>
    <row r="804" spans="1:5" x14ac:dyDescent="0.55000000000000004">
      <c r="A804" s="1" t="s">
        <v>807</v>
      </c>
      <c r="B804">
        <v>2.8899999999999999E-2</v>
      </c>
      <c r="C804">
        <v>2.06E-2</v>
      </c>
      <c r="D804">
        <v>-3.4599999999999999E-2</v>
      </c>
      <c r="E804">
        <v>2.2000000000000001E-3</v>
      </c>
    </row>
    <row r="805" spans="1:5" x14ac:dyDescent="0.55000000000000004">
      <c r="A805" s="1" t="s">
        <v>808</v>
      </c>
      <c r="B805">
        <v>3.0000000000000001E-3</v>
      </c>
      <c r="C805">
        <v>-3.0000000000000001E-3</v>
      </c>
      <c r="D805">
        <v>2.64E-2</v>
      </c>
      <c r="E805">
        <v>2.5000000000000001E-3</v>
      </c>
    </row>
    <row r="806" spans="1:5" x14ac:dyDescent="0.55000000000000004">
      <c r="A806" s="1" t="s">
        <v>809</v>
      </c>
      <c r="B806">
        <v>-3.3999999999999998E-3</v>
      </c>
      <c r="C806">
        <v>9.5999999999999992E-3</v>
      </c>
      <c r="D806">
        <v>2.87E-2</v>
      </c>
      <c r="E806">
        <v>2.3999999999999998E-3</v>
      </c>
    </row>
    <row r="807" spans="1:5" x14ac:dyDescent="0.55000000000000004">
      <c r="A807" s="1" t="s">
        <v>810</v>
      </c>
      <c r="B807">
        <v>3.7199999999999997E-2</v>
      </c>
      <c r="C807">
        <v>1.1000000000000001E-3</v>
      </c>
      <c r="D807">
        <v>1.8E-3</v>
      </c>
      <c r="E807">
        <v>2.5000000000000001E-3</v>
      </c>
    </row>
    <row r="808" spans="1:5" x14ac:dyDescent="0.55000000000000004">
      <c r="A808" s="1" t="s">
        <v>811</v>
      </c>
      <c r="B808">
        <v>-1.1999999999999999E-3</v>
      </c>
      <c r="C808">
        <v>3.09E-2</v>
      </c>
      <c r="D808">
        <v>-2.3999999999999998E-3</v>
      </c>
      <c r="E808">
        <v>2.5999999999999999E-3</v>
      </c>
    </row>
    <row r="809" spans="1:5" x14ac:dyDescent="0.55000000000000004">
      <c r="A809" s="1" t="s">
        <v>812</v>
      </c>
      <c r="B809">
        <v>1.4200000000000001E-2</v>
      </c>
      <c r="C809">
        <v>1.9900000000000001E-2</v>
      </c>
      <c r="D809">
        <v>-2.7799999999999998E-2</v>
      </c>
      <c r="E809">
        <v>2.2000000000000001E-3</v>
      </c>
    </row>
    <row r="810" spans="1:5" x14ac:dyDescent="0.55000000000000004">
      <c r="A810" s="1" t="s">
        <v>813</v>
      </c>
      <c r="B810">
        <v>-1.8700000000000001E-2</v>
      </c>
      <c r="C810">
        <v>-1.2699999999999999E-2</v>
      </c>
      <c r="D810">
        <v>-7.8000000000000014E-3</v>
      </c>
      <c r="E810">
        <v>2.5000000000000001E-3</v>
      </c>
    </row>
    <row r="811" spans="1:5" x14ac:dyDescent="0.55000000000000004">
      <c r="A811" s="1" t="s">
        <v>814</v>
      </c>
      <c r="B811">
        <v>1.6500000000000001E-2</v>
      </c>
      <c r="C811">
        <v>1.1900000000000001E-2</v>
      </c>
      <c r="D811">
        <v>2.5000000000000001E-3</v>
      </c>
      <c r="E811">
        <v>2.3E-3</v>
      </c>
    </row>
    <row r="812" spans="1:5" x14ac:dyDescent="0.55000000000000004">
      <c r="A812" s="1" t="s">
        <v>815</v>
      </c>
      <c r="B812">
        <v>2.87E-2</v>
      </c>
      <c r="C812">
        <v>3.3E-3</v>
      </c>
      <c r="D812">
        <v>1.0999999999999999E-2</v>
      </c>
      <c r="E812">
        <v>2.5000000000000001E-3</v>
      </c>
    </row>
    <row r="813" spans="1:5" x14ac:dyDescent="0.55000000000000004">
      <c r="A813" s="1" t="s">
        <v>816</v>
      </c>
      <c r="B813">
        <v>-2.5499999999999998E-2</v>
      </c>
      <c r="C813">
        <v>2.76E-2</v>
      </c>
      <c r="D813">
        <v>-1.52E-2</v>
      </c>
      <c r="E813">
        <v>2.0999999999999999E-3</v>
      </c>
    </row>
    <row r="814" spans="1:5" x14ac:dyDescent="0.55000000000000004">
      <c r="A814" s="1" t="s">
        <v>817</v>
      </c>
      <c r="B814">
        <v>-4.7899999999999998E-2</v>
      </c>
      <c r="C814">
        <v>-1.0800000000000001E-2</v>
      </c>
      <c r="D814">
        <v>1.67E-2</v>
      </c>
      <c r="E814">
        <v>2.7000000000000001E-3</v>
      </c>
    </row>
    <row r="815" spans="1:5" x14ac:dyDescent="0.55000000000000004">
      <c r="A815" s="1" t="s">
        <v>818</v>
      </c>
      <c r="B815">
        <v>6.7999999999999996E-3</v>
      </c>
      <c r="C815">
        <v>-9.300000000000001E-3</v>
      </c>
      <c r="D815">
        <v>1.66E-2</v>
      </c>
      <c r="E815">
        <v>2.7000000000000001E-3</v>
      </c>
    </row>
    <row r="816" spans="1:5" x14ac:dyDescent="0.55000000000000004">
      <c r="A816" s="1" t="s">
        <v>819</v>
      </c>
      <c r="B816">
        <v>5.7999999999999996E-3</v>
      </c>
      <c r="C816">
        <v>-2.0899999999999998E-2</v>
      </c>
      <c r="D816">
        <v>6.0000000000000001E-3</v>
      </c>
      <c r="E816">
        <v>3.2000000000000002E-3</v>
      </c>
    </row>
    <row r="817" spans="1:5" x14ac:dyDescent="0.55000000000000004">
      <c r="A817" s="1" t="s">
        <v>820</v>
      </c>
      <c r="B817">
        <v>-3.04E-2</v>
      </c>
      <c r="C817">
        <v>-4.3E-3</v>
      </c>
      <c r="D817">
        <v>1.77E-2</v>
      </c>
      <c r="E817">
        <v>3.0999999999999999E-3</v>
      </c>
    </row>
    <row r="818" spans="1:5" x14ac:dyDescent="0.55000000000000004">
      <c r="A818" s="1" t="s">
        <v>821</v>
      </c>
      <c r="B818">
        <v>2.8199999999999999E-2</v>
      </c>
      <c r="C818">
        <v>-1.8100000000000002E-2</v>
      </c>
      <c r="D818">
        <v>6.1000000000000004E-3</v>
      </c>
      <c r="E818">
        <v>2.8E-3</v>
      </c>
    </row>
    <row r="819" spans="1:5" x14ac:dyDescent="0.55000000000000004">
      <c r="A819" s="1" t="s">
        <v>822</v>
      </c>
      <c r="B819">
        <v>4.0199999999999993E-2</v>
      </c>
      <c r="C819">
        <v>1.4999999999999999E-2</v>
      </c>
      <c r="D819">
        <v>-2.5499999999999998E-2</v>
      </c>
      <c r="E819">
        <v>3.7000000000000002E-3</v>
      </c>
    </row>
    <row r="820" spans="1:5" x14ac:dyDescent="0.55000000000000004">
      <c r="A820" s="1" t="s">
        <v>823</v>
      </c>
      <c r="B820">
        <v>-2.2800000000000001E-2</v>
      </c>
      <c r="C820">
        <v>3.04E-2</v>
      </c>
      <c r="D820">
        <v>-1.8100000000000002E-2</v>
      </c>
      <c r="E820">
        <v>3.7000000000000002E-3</v>
      </c>
    </row>
    <row r="821" spans="1:5" x14ac:dyDescent="0.55000000000000004">
      <c r="A821" s="1" t="s">
        <v>824</v>
      </c>
      <c r="B821">
        <v>1.35E-2</v>
      </c>
      <c r="C821">
        <v>-2.1600000000000001E-2</v>
      </c>
      <c r="D821">
        <v>-1.66E-2</v>
      </c>
      <c r="E821">
        <v>3.8E-3</v>
      </c>
    </row>
    <row r="822" spans="1:5" x14ac:dyDescent="0.55000000000000004">
      <c r="A822" s="1" t="s">
        <v>825</v>
      </c>
      <c r="B822">
        <v>-4.0300000000000002E-2</v>
      </c>
      <c r="C822">
        <v>2.8E-3</v>
      </c>
      <c r="D822">
        <v>-7.3000000000000001E-3</v>
      </c>
      <c r="E822">
        <v>3.7000000000000002E-3</v>
      </c>
    </row>
    <row r="823" spans="1:5" x14ac:dyDescent="0.55000000000000004">
      <c r="A823" s="1" t="s">
        <v>826</v>
      </c>
      <c r="B823">
        <v>8.6E-3</v>
      </c>
      <c r="C823">
        <v>1.6999999999999999E-3</v>
      </c>
      <c r="D823">
        <v>-8.9999999999999998E-4</v>
      </c>
      <c r="E823">
        <v>4.4000000000000003E-3</v>
      </c>
    </row>
    <row r="824" spans="1:5" x14ac:dyDescent="0.55000000000000004">
      <c r="A824" s="1" t="s">
        <v>827</v>
      </c>
      <c r="B824">
        <v>1.7999999999999999E-2</v>
      </c>
      <c r="C824">
        <v>-3.5099999999999999E-2</v>
      </c>
      <c r="D824">
        <v>2.5899999999999999E-2</v>
      </c>
      <c r="E824">
        <v>4.1999999999999997E-3</v>
      </c>
    </row>
    <row r="825" spans="1:5" x14ac:dyDescent="0.55000000000000004">
      <c r="A825" s="1" t="s">
        <v>828</v>
      </c>
      <c r="B825">
        <v>3.6299999999999999E-2</v>
      </c>
      <c r="C825">
        <v>-6.1000000000000004E-3</v>
      </c>
      <c r="D825">
        <v>9.8999999999999991E-3</v>
      </c>
      <c r="E825">
        <v>4.0000000000000001E-3</v>
      </c>
    </row>
    <row r="826" spans="1:5" x14ac:dyDescent="0.55000000000000004">
      <c r="A826" s="1" t="s">
        <v>829</v>
      </c>
      <c r="B826">
        <v>2.1899999999999999E-2</v>
      </c>
      <c r="C826">
        <v>-2E-3</v>
      </c>
      <c r="D826">
        <v>-2.1299999999999999E-2</v>
      </c>
      <c r="E826">
        <v>4.5999999999999999E-3</v>
      </c>
    </row>
    <row r="827" spans="1:5" x14ac:dyDescent="0.55000000000000004">
      <c r="A827" s="1" t="s">
        <v>830</v>
      </c>
      <c r="B827">
        <v>2.1100000000000001E-2</v>
      </c>
      <c r="C827">
        <v>-5.1000000000000004E-3</v>
      </c>
      <c r="D827">
        <v>1.67E-2</v>
      </c>
      <c r="E827">
        <v>4.4000000000000003E-3</v>
      </c>
    </row>
    <row r="828" spans="1:5" x14ac:dyDescent="0.55000000000000004">
      <c r="A828" s="1" t="s">
        <v>831</v>
      </c>
      <c r="B828">
        <v>2.9000000000000001E-2</v>
      </c>
      <c r="C828">
        <v>-2.53E-2</v>
      </c>
      <c r="D828">
        <v>2.2800000000000001E-2</v>
      </c>
      <c r="E828">
        <v>5.4000000000000003E-3</v>
      </c>
    </row>
    <row r="829" spans="1:5" x14ac:dyDescent="0.55000000000000004">
      <c r="A829" s="1" t="s">
        <v>832</v>
      </c>
      <c r="B829">
        <v>2.7199999999999998E-2</v>
      </c>
      <c r="C829">
        <v>3.1699999999999999E-2</v>
      </c>
      <c r="D829">
        <v>-2.5399999999999999E-2</v>
      </c>
      <c r="E829">
        <v>4.6999999999999993E-3</v>
      </c>
    </row>
    <row r="830" spans="1:5" x14ac:dyDescent="0.55000000000000004">
      <c r="A830" s="1" t="s">
        <v>833</v>
      </c>
      <c r="B830">
        <v>3.7100000000000001E-2</v>
      </c>
      <c r="C830">
        <v>2.0899999999999998E-2</v>
      </c>
      <c r="D830">
        <v>-1.5800000000000002E-2</v>
      </c>
      <c r="E830">
        <v>4.5000000000000014E-3</v>
      </c>
    </row>
    <row r="831" spans="1:5" x14ac:dyDescent="0.55000000000000004">
      <c r="A831" s="1" t="s">
        <v>834</v>
      </c>
      <c r="B831">
        <v>5.5000000000000014E-3</v>
      </c>
      <c r="C831">
        <v>1.3100000000000001E-2</v>
      </c>
      <c r="D831">
        <v>2.6800000000000001E-2</v>
      </c>
      <c r="E831">
        <v>4.6999999999999993E-3</v>
      </c>
    </row>
    <row r="832" spans="1:5" x14ac:dyDescent="0.55000000000000004">
      <c r="A832" s="1" t="s">
        <v>835</v>
      </c>
      <c r="B832">
        <v>3.3599999999999998E-2</v>
      </c>
      <c r="C832">
        <v>-2.1600000000000001E-2</v>
      </c>
      <c r="D832">
        <v>-1.1000000000000001E-3</v>
      </c>
      <c r="E832">
        <v>4.3E-3</v>
      </c>
    </row>
    <row r="833" spans="1:5" x14ac:dyDescent="0.55000000000000004">
      <c r="A833" s="1" t="s">
        <v>836</v>
      </c>
      <c r="B833">
        <v>-1.5100000000000001E-2</v>
      </c>
      <c r="C833">
        <v>-3.7999999999999999E-2</v>
      </c>
      <c r="D833">
        <v>-4.8999999999999998E-3</v>
      </c>
      <c r="E833">
        <v>4.6999999999999993E-3</v>
      </c>
    </row>
    <row r="834" spans="1:5" x14ac:dyDescent="0.55000000000000004">
      <c r="A834" s="1" t="s">
        <v>837</v>
      </c>
      <c r="B834">
        <v>3.9600000000000003E-2</v>
      </c>
      <c r="C834">
        <v>-1.12E-2</v>
      </c>
      <c r="D834">
        <v>5.1999999999999998E-3</v>
      </c>
      <c r="E834">
        <v>4.1999999999999997E-3</v>
      </c>
    </row>
    <row r="835" spans="1:5" x14ac:dyDescent="0.55000000000000004">
      <c r="A835" s="1" t="s">
        <v>838</v>
      </c>
      <c r="B835">
        <v>1.04E-2</v>
      </c>
      <c r="C835">
        <v>6.6E-3</v>
      </c>
      <c r="D835">
        <v>2.3999999999999998E-3</v>
      </c>
      <c r="E835">
        <v>4.8999999999999998E-3</v>
      </c>
    </row>
    <row r="836" spans="1:5" x14ac:dyDescent="0.55000000000000004">
      <c r="A836" s="1" t="s">
        <v>839</v>
      </c>
      <c r="B836">
        <v>2.2599999999999999E-2</v>
      </c>
      <c r="C836">
        <v>-2.8299999999999999E-2</v>
      </c>
      <c r="D836">
        <v>4.5999999999999999E-3</v>
      </c>
      <c r="E836">
        <v>4.3E-3</v>
      </c>
    </row>
    <row r="837" spans="1:5" x14ac:dyDescent="0.55000000000000004">
      <c r="A837" s="1" t="s">
        <v>840</v>
      </c>
      <c r="B837">
        <v>1.3299999999999999E-2</v>
      </c>
      <c r="C837">
        <v>1.7899999999999999E-2</v>
      </c>
      <c r="D837">
        <v>-1.0500000000000001E-2</v>
      </c>
      <c r="E837">
        <v>3.8999999999999998E-3</v>
      </c>
    </row>
    <row r="838" spans="1:5" x14ac:dyDescent="0.55000000000000004">
      <c r="A838" s="1" t="s">
        <v>841</v>
      </c>
      <c r="B838">
        <v>7.4000000000000003E-3</v>
      </c>
      <c r="C838">
        <v>1.43E-2</v>
      </c>
      <c r="D838">
        <v>4.1999999999999997E-3</v>
      </c>
      <c r="E838">
        <v>3.8999999999999998E-3</v>
      </c>
    </row>
    <row r="839" spans="1:5" x14ac:dyDescent="0.55000000000000004">
      <c r="A839" s="1" t="s">
        <v>842</v>
      </c>
      <c r="B839">
        <v>2.06E-2</v>
      </c>
      <c r="C839">
        <v>5.1999999999999998E-2</v>
      </c>
      <c r="D839">
        <v>-3.9699999999999999E-2</v>
      </c>
      <c r="E839">
        <v>4.5999999999999999E-3</v>
      </c>
    </row>
    <row r="840" spans="1:5" x14ac:dyDescent="0.55000000000000004">
      <c r="A840" s="1" t="s">
        <v>843</v>
      </c>
      <c r="B840">
        <v>2.3599999999999999E-2</v>
      </c>
      <c r="C840">
        <v>3.2000000000000001E-2</v>
      </c>
      <c r="D840">
        <v>-9.0000000000000011E-3</v>
      </c>
      <c r="E840">
        <v>4.1999999999999997E-3</v>
      </c>
    </row>
    <row r="841" spans="1:5" x14ac:dyDescent="0.55000000000000004">
      <c r="A841" s="1" t="s">
        <v>844</v>
      </c>
      <c r="B841">
        <v>-1.1299999999999999E-2</v>
      </c>
      <c r="C841">
        <v>-0.04</v>
      </c>
      <c r="D841">
        <v>2.3300000000000001E-2</v>
      </c>
      <c r="E841">
        <v>4.0000000000000001E-3</v>
      </c>
    </row>
    <row r="842" spans="1:5" x14ac:dyDescent="0.55000000000000004">
      <c r="A842" s="1" t="s">
        <v>845</v>
      </c>
      <c r="B842">
        <v>-5.96E-2</v>
      </c>
      <c r="C842">
        <v>-4.2999999999999997E-2</v>
      </c>
      <c r="D842">
        <v>5.1900000000000002E-2</v>
      </c>
      <c r="E842">
        <v>4.5000000000000014E-3</v>
      </c>
    </row>
    <row r="843" spans="1:5" x14ac:dyDescent="0.55000000000000004">
      <c r="A843" s="1" t="s">
        <v>846</v>
      </c>
      <c r="B843">
        <v>2.7699999999999999E-2</v>
      </c>
      <c r="C843">
        <v>2.4500000000000001E-2</v>
      </c>
      <c r="D843">
        <v>-8.199999999999999E-3</v>
      </c>
      <c r="E843">
        <v>4.0999999999999986E-3</v>
      </c>
    </row>
    <row r="844" spans="1:5" x14ac:dyDescent="0.55000000000000004">
      <c r="A844" s="1" t="s">
        <v>847</v>
      </c>
      <c r="B844">
        <v>5.0099999999999999E-2</v>
      </c>
      <c r="C844">
        <v>-1.0200000000000001E-2</v>
      </c>
      <c r="D844">
        <v>-2.7400000000000001E-2</v>
      </c>
      <c r="E844">
        <v>4.4000000000000003E-3</v>
      </c>
    </row>
    <row r="845" spans="1:5" x14ac:dyDescent="0.55000000000000004">
      <c r="A845" s="1" t="s">
        <v>848</v>
      </c>
      <c r="B845">
        <v>8.6999999999999994E-3</v>
      </c>
      <c r="C845">
        <v>-4.3899999999999988E-2</v>
      </c>
      <c r="D845">
        <v>4.8800000000000003E-2</v>
      </c>
      <c r="E845">
        <v>4.1999999999999997E-3</v>
      </c>
    </row>
    <row r="846" spans="1:5" x14ac:dyDescent="0.55000000000000004">
      <c r="A846" s="1" t="s">
        <v>849</v>
      </c>
      <c r="B846">
        <v>6.25E-2</v>
      </c>
      <c r="C846">
        <v>-4.0399999999999998E-2</v>
      </c>
      <c r="D846">
        <v>1.4E-2</v>
      </c>
      <c r="E846">
        <v>4.0999999999999986E-3</v>
      </c>
    </row>
    <row r="847" spans="1:5" x14ac:dyDescent="0.55000000000000004">
      <c r="A847" s="1" t="s">
        <v>850</v>
      </c>
      <c r="B847">
        <v>-1.7000000000000001E-2</v>
      </c>
      <c r="C847">
        <v>3.1199999999999999E-2</v>
      </c>
      <c r="D847">
        <v>1.2800000000000001E-2</v>
      </c>
      <c r="E847">
        <v>4.5999999999999999E-3</v>
      </c>
    </row>
    <row r="848" spans="1:5" x14ac:dyDescent="0.55000000000000004">
      <c r="A848" s="1" t="s">
        <v>851</v>
      </c>
      <c r="B848">
        <v>4.9599999999999998E-2</v>
      </c>
      <c r="C848">
        <v>-1.9300000000000001E-2</v>
      </c>
      <c r="D848">
        <v>-1.44E-2</v>
      </c>
      <c r="E848">
        <v>4.5000000000000014E-3</v>
      </c>
    </row>
    <row r="849" spans="1:5" x14ac:dyDescent="0.55000000000000004">
      <c r="A849" s="1" t="s">
        <v>852</v>
      </c>
      <c r="B849">
        <v>-4.7999999999999996E-3</v>
      </c>
      <c r="C849">
        <v>-3.1600000000000003E-2</v>
      </c>
      <c r="D849">
        <v>5.6099999999999997E-2</v>
      </c>
      <c r="E849">
        <v>3.8999999999999998E-3</v>
      </c>
    </row>
    <row r="850" spans="1:5" x14ac:dyDescent="0.55000000000000004">
      <c r="A850" s="1" t="s">
        <v>853</v>
      </c>
      <c r="B850">
        <v>-5.0199999999999988E-2</v>
      </c>
      <c r="C850">
        <v>-3.3E-3</v>
      </c>
      <c r="D850">
        <v>3.39E-2</v>
      </c>
      <c r="E850">
        <v>4.3E-3</v>
      </c>
    </row>
    <row r="851" spans="1:5" x14ac:dyDescent="0.55000000000000004">
      <c r="A851" s="1" t="s">
        <v>854</v>
      </c>
      <c r="B851">
        <v>4.0399999999999998E-2</v>
      </c>
      <c r="C851">
        <v>-5.74E-2</v>
      </c>
      <c r="D851">
        <v>0</v>
      </c>
      <c r="E851">
        <v>4.3E-3</v>
      </c>
    </row>
    <row r="852" spans="1:5" x14ac:dyDescent="0.55000000000000004">
      <c r="A852" s="1" t="s">
        <v>855</v>
      </c>
      <c r="B852">
        <v>6.7299999999999999E-2</v>
      </c>
      <c r="C852">
        <v>5.1200000000000002E-2</v>
      </c>
      <c r="D852">
        <v>-4.1099999999999998E-2</v>
      </c>
      <c r="E852">
        <v>4.8999999999999998E-3</v>
      </c>
    </row>
    <row r="853" spans="1:5" x14ac:dyDescent="0.55000000000000004">
      <c r="A853" s="1" t="s">
        <v>856</v>
      </c>
      <c r="B853">
        <v>4.0999999999999988E-2</v>
      </c>
      <c r="C853">
        <v>1.21E-2</v>
      </c>
      <c r="D853">
        <v>1.44E-2</v>
      </c>
      <c r="E853">
        <v>3.7000000000000002E-3</v>
      </c>
    </row>
    <row r="854" spans="1:5" x14ac:dyDescent="0.55000000000000004">
      <c r="A854" s="1" t="s">
        <v>857</v>
      </c>
      <c r="B854">
        <v>7.3099999999999998E-2</v>
      </c>
      <c r="C854">
        <v>-2.7300000000000001E-2</v>
      </c>
      <c r="D854">
        <v>1.2999999999999999E-3</v>
      </c>
      <c r="E854">
        <v>4.3E-3</v>
      </c>
    </row>
    <row r="855" spans="1:5" x14ac:dyDescent="0.55000000000000004">
      <c r="A855" s="1" t="s">
        <v>858</v>
      </c>
      <c r="B855">
        <v>-4.0999999999999988E-2</v>
      </c>
      <c r="C855">
        <v>7.1500000000000008E-2</v>
      </c>
      <c r="D855">
        <v>1.1299999999999999E-2</v>
      </c>
      <c r="E855">
        <v>4.0999999999999986E-3</v>
      </c>
    </row>
    <row r="856" spans="1:5" x14ac:dyDescent="0.55000000000000004">
      <c r="A856" s="1" t="s">
        <v>859</v>
      </c>
      <c r="B856">
        <v>5.3400000000000003E-2</v>
      </c>
      <c r="C856">
        <v>2.5399999999999999E-2</v>
      </c>
      <c r="D856">
        <v>2.3999999999999998E-3</v>
      </c>
      <c r="E856">
        <v>4.4000000000000003E-3</v>
      </c>
    </row>
    <row r="857" spans="1:5" x14ac:dyDescent="0.55000000000000004">
      <c r="A857" s="1" t="s">
        <v>860</v>
      </c>
      <c r="B857">
        <v>-3.7999999999999999E-2</v>
      </c>
      <c r="C857">
        <v>-7.1000000000000004E-3</v>
      </c>
      <c r="D857">
        <v>2.3300000000000001E-2</v>
      </c>
      <c r="E857">
        <v>4.1999999999999997E-3</v>
      </c>
    </row>
    <row r="858" spans="1:5" x14ac:dyDescent="0.55000000000000004">
      <c r="A858" s="1" t="s">
        <v>861</v>
      </c>
      <c r="B858">
        <v>2.9899999999999999E-2</v>
      </c>
      <c r="C858">
        <v>-5.1100000000000013E-2</v>
      </c>
      <c r="D858">
        <v>1.2200000000000001E-2</v>
      </c>
      <c r="E858">
        <v>3.8999999999999998E-3</v>
      </c>
    </row>
    <row r="859" spans="1:5" x14ac:dyDescent="0.55000000000000004">
      <c r="A859" s="1" t="s">
        <v>862</v>
      </c>
      <c r="B859">
        <v>1.3299999999999999E-2</v>
      </c>
      <c r="C859">
        <v>-2.4799999999999999E-2</v>
      </c>
      <c r="D859">
        <v>3.7400000000000003E-2</v>
      </c>
      <c r="E859">
        <v>4.7999999999999996E-3</v>
      </c>
    </row>
    <row r="860" spans="1:5" x14ac:dyDescent="0.55000000000000004">
      <c r="A860" s="1" t="s">
        <v>863</v>
      </c>
      <c r="B860">
        <v>1.5E-3</v>
      </c>
      <c r="C860">
        <v>-1.01E-2</v>
      </c>
      <c r="D860">
        <v>-1.6799999999999999E-2</v>
      </c>
      <c r="E860">
        <v>4.3E-3</v>
      </c>
    </row>
    <row r="861" spans="1:5" x14ac:dyDescent="0.55000000000000004">
      <c r="A861" s="1" t="s">
        <v>864</v>
      </c>
      <c r="B861">
        <v>7.0300000000000001E-2</v>
      </c>
      <c r="C861">
        <v>1.2999999999999999E-3</v>
      </c>
      <c r="D861">
        <v>-9.300000000000001E-3</v>
      </c>
      <c r="E861">
        <v>3.8999999999999998E-3</v>
      </c>
    </row>
    <row r="862" spans="1:5" x14ac:dyDescent="0.55000000000000004">
      <c r="A862" s="1" t="s">
        <v>865</v>
      </c>
      <c r="B862">
        <v>4.7600000000000003E-2</v>
      </c>
      <c r="C862">
        <v>-1.1900000000000001E-2</v>
      </c>
      <c r="D862">
        <v>1.38E-2</v>
      </c>
      <c r="E862">
        <v>3.8999999999999998E-3</v>
      </c>
    </row>
    <row r="863" spans="1:5" x14ac:dyDescent="0.55000000000000004">
      <c r="A863" s="1" t="s">
        <v>866</v>
      </c>
      <c r="B863">
        <v>7.4000000000000003E-3</v>
      </c>
      <c r="C863">
        <v>5.9999999999999995E-4</v>
      </c>
      <c r="D863">
        <v>1.03E-2</v>
      </c>
      <c r="E863">
        <v>4.3E-3</v>
      </c>
    </row>
    <row r="864" spans="1:5" x14ac:dyDescent="0.55000000000000004">
      <c r="A864" s="1" t="s">
        <v>867</v>
      </c>
      <c r="B864">
        <v>-3.0700000000000002E-2</v>
      </c>
      <c r="C864">
        <v>-3.4000000000000002E-2</v>
      </c>
      <c r="D864">
        <v>3.4099999999999998E-2</v>
      </c>
      <c r="E864">
        <v>4.0000000000000001E-3</v>
      </c>
    </row>
    <row r="865" spans="1:5" x14ac:dyDescent="0.55000000000000004">
      <c r="A865" s="1" t="s">
        <v>868</v>
      </c>
      <c r="B865">
        <v>3.1899999999999998E-2</v>
      </c>
      <c r="C865">
        <v>-3.1699999999999999E-2</v>
      </c>
      <c r="D865">
        <v>-2.0299999999999999E-2</v>
      </c>
      <c r="E865">
        <v>4.0999999999999986E-3</v>
      </c>
    </row>
    <row r="866" spans="1:5" x14ac:dyDescent="0.55000000000000004">
      <c r="A866" s="1" t="s">
        <v>869</v>
      </c>
      <c r="B866">
        <v>-2.4199999999999999E-2</v>
      </c>
      <c r="C866">
        <v>-4.8300000000000003E-2</v>
      </c>
      <c r="D866">
        <v>-1.83E-2</v>
      </c>
      <c r="E866">
        <v>4.0000000000000001E-3</v>
      </c>
    </row>
    <row r="867" spans="1:5" x14ac:dyDescent="0.55000000000000004">
      <c r="A867" s="1" t="s">
        <v>870</v>
      </c>
      <c r="B867">
        <v>-0.1605</v>
      </c>
      <c r="C867">
        <v>-5.4699999999999999E-2</v>
      </c>
      <c r="D867">
        <v>3.5700000000000003E-2</v>
      </c>
      <c r="E867">
        <v>4.3E-3</v>
      </c>
    </row>
    <row r="868" spans="1:5" x14ac:dyDescent="0.55000000000000004">
      <c r="A868" s="1" t="s">
        <v>871</v>
      </c>
      <c r="B868">
        <v>6.1899999999999997E-2</v>
      </c>
      <c r="C868">
        <v>-2.0000000000000001E-4</v>
      </c>
      <c r="D868">
        <v>-3.5099999999999999E-2</v>
      </c>
      <c r="E868">
        <v>4.5999999999999999E-3</v>
      </c>
    </row>
    <row r="869" spans="1:5" x14ac:dyDescent="0.55000000000000004">
      <c r="A869" s="1" t="s">
        <v>872</v>
      </c>
      <c r="B869">
        <v>6.9800000000000001E-2</v>
      </c>
      <c r="C869">
        <v>-2.98E-2</v>
      </c>
      <c r="D869">
        <v>-2.3300000000000001E-2</v>
      </c>
      <c r="E869">
        <v>3.2000000000000002E-3</v>
      </c>
    </row>
    <row r="870" spans="1:5" x14ac:dyDescent="0.55000000000000004">
      <c r="A870" s="1" t="s">
        <v>873</v>
      </c>
      <c r="B870">
        <v>6.0699999999999997E-2</v>
      </c>
      <c r="C870">
        <v>1.26E-2</v>
      </c>
      <c r="D870">
        <v>-3.2400000000000012E-2</v>
      </c>
      <c r="E870">
        <v>3.0999999999999999E-3</v>
      </c>
    </row>
    <row r="871" spans="1:5" x14ac:dyDescent="0.55000000000000004">
      <c r="A871" s="1" t="s">
        <v>874</v>
      </c>
      <c r="B871">
        <v>6.1500000000000013E-2</v>
      </c>
      <c r="C871">
        <v>-4.5999999999999999E-3</v>
      </c>
      <c r="D871">
        <v>-4.2500000000000003E-2</v>
      </c>
      <c r="E871">
        <v>3.8E-3</v>
      </c>
    </row>
    <row r="872" spans="1:5" x14ac:dyDescent="0.55000000000000004">
      <c r="A872" s="1" t="s">
        <v>875</v>
      </c>
      <c r="B872">
        <v>3.4799999999999998E-2</v>
      </c>
      <c r="C872">
        <v>6.7000000000000002E-3</v>
      </c>
      <c r="D872">
        <v>-4.4600000000000001E-2</v>
      </c>
      <c r="E872">
        <v>3.5000000000000001E-3</v>
      </c>
    </row>
    <row r="873" spans="1:5" x14ac:dyDescent="0.55000000000000004">
      <c r="A873" s="1" t="s">
        <v>876</v>
      </c>
      <c r="B873">
        <v>-4.0800000000000003E-2</v>
      </c>
      <c r="C873">
        <v>-6.0199999999999997E-2</v>
      </c>
      <c r="D873">
        <v>1.95E-2</v>
      </c>
      <c r="E873">
        <v>3.5000000000000001E-3</v>
      </c>
    </row>
    <row r="874" spans="1:5" x14ac:dyDescent="0.55000000000000004">
      <c r="A874" s="1" t="s">
        <v>877</v>
      </c>
      <c r="B874">
        <v>3.4799999999999998E-2</v>
      </c>
      <c r="C874">
        <v>-3.8399999999999997E-2</v>
      </c>
      <c r="D874">
        <v>-2.6100000000000002E-2</v>
      </c>
      <c r="E874">
        <v>4.3E-3</v>
      </c>
    </row>
    <row r="875" spans="1:5" x14ac:dyDescent="0.55000000000000004">
      <c r="A875" s="1" t="s">
        <v>878</v>
      </c>
      <c r="B875">
        <v>4.3400000000000001E-2</v>
      </c>
      <c r="C875">
        <v>3.8899999999999997E-2</v>
      </c>
      <c r="D875">
        <v>2.4E-2</v>
      </c>
      <c r="E875">
        <v>3.7000000000000002E-3</v>
      </c>
    </row>
    <row r="876" spans="1:5" x14ac:dyDescent="0.55000000000000004">
      <c r="A876" s="1" t="s">
        <v>879</v>
      </c>
      <c r="B876">
        <v>-2.46E-2</v>
      </c>
      <c r="C876">
        <v>3.32E-2</v>
      </c>
      <c r="D876">
        <v>2.4899999999999999E-2</v>
      </c>
      <c r="E876">
        <v>3.3999999999999998E-3</v>
      </c>
    </row>
    <row r="877" spans="1:5" x14ac:dyDescent="0.55000000000000004">
      <c r="A877" s="1" t="s">
        <v>880</v>
      </c>
      <c r="B877">
        <v>4.7699999999999992E-2</v>
      </c>
      <c r="C877">
        <v>3.2300000000000002E-2</v>
      </c>
      <c r="D877">
        <v>-3.2199999999999999E-2</v>
      </c>
      <c r="E877">
        <v>4.0000000000000001E-3</v>
      </c>
    </row>
    <row r="878" spans="1:5" x14ac:dyDescent="0.55000000000000004">
      <c r="A878" s="1" t="s">
        <v>881</v>
      </c>
      <c r="B878">
        <v>-3.49E-2</v>
      </c>
      <c r="C878">
        <v>2.4799999999999999E-2</v>
      </c>
      <c r="D878">
        <v>-1.8E-3</v>
      </c>
      <c r="E878">
        <v>3.8E-3</v>
      </c>
    </row>
    <row r="879" spans="1:5" x14ac:dyDescent="0.55000000000000004">
      <c r="A879" s="1" t="s">
        <v>882</v>
      </c>
      <c r="B879">
        <v>-1.37E-2</v>
      </c>
      <c r="C879">
        <v>-9.4999999999999998E-3</v>
      </c>
      <c r="D879">
        <v>-1.9300000000000001E-2</v>
      </c>
      <c r="E879">
        <v>3.8999999999999998E-3</v>
      </c>
    </row>
    <row r="880" spans="1:5" x14ac:dyDescent="0.55000000000000004">
      <c r="A880" s="1" t="s">
        <v>883</v>
      </c>
      <c r="B880">
        <v>-2.7699999999999999E-2</v>
      </c>
      <c r="C880">
        <v>3.1199999999999999E-2</v>
      </c>
      <c r="D880">
        <v>-2.9000000000000001E-2</v>
      </c>
      <c r="E880">
        <v>3.8999999999999998E-3</v>
      </c>
    </row>
    <row r="881" spans="1:5" x14ac:dyDescent="0.55000000000000004">
      <c r="A881" s="1" t="s">
        <v>884</v>
      </c>
      <c r="B881">
        <v>6.0900000000000003E-2</v>
      </c>
      <c r="C881">
        <v>-6.9400000000000003E-2</v>
      </c>
      <c r="D881">
        <v>-2.8799999999999999E-2</v>
      </c>
      <c r="E881">
        <v>3.8999999999999998E-3</v>
      </c>
    </row>
    <row r="882" spans="1:5" x14ac:dyDescent="0.55000000000000004">
      <c r="A882" s="1" t="s">
        <v>885</v>
      </c>
      <c r="B882">
        <v>3.4099999999999998E-2</v>
      </c>
      <c r="C882">
        <v>6.8699999999999997E-2</v>
      </c>
      <c r="D882">
        <v>-5.6500000000000002E-2</v>
      </c>
      <c r="E882">
        <v>3.5999999999999999E-3</v>
      </c>
    </row>
    <row r="883" spans="1:5" x14ac:dyDescent="0.55000000000000004">
      <c r="A883" s="1" t="s">
        <v>886</v>
      </c>
      <c r="B883">
        <v>7.6600000000000001E-2</v>
      </c>
      <c r="C883">
        <v>6.5599999999999992E-2</v>
      </c>
      <c r="D883">
        <v>-7.6600000000000001E-2</v>
      </c>
      <c r="E883">
        <v>4.4000000000000003E-3</v>
      </c>
    </row>
    <row r="884" spans="1:5" x14ac:dyDescent="0.55000000000000004">
      <c r="A884" s="1" t="s">
        <v>887</v>
      </c>
      <c r="B884">
        <v>-4.7399999999999998E-2</v>
      </c>
      <c r="C884">
        <v>5.16E-2</v>
      </c>
      <c r="D884">
        <v>-1.12E-2</v>
      </c>
      <c r="E884">
        <v>4.0999999999999986E-3</v>
      </c>
    </row>
    <row r="885" spans="1:5" x14ac:dyDescent="0.55000000000000004">
      <c r="A885" s="1" t="s">
        <v>888</v>
      </c>
      <c r="B885">
        <v>2.46E-2</v>
      </c>
      <c r="C885">
        <v>0.21249999999999999</v>
      </c>
      <c r="D885">
        <v>-9.7699999999999995E-2</v>
      </c>
      <c r="E885">
        <v>4.3E-3</v>
      </c>
    </row>
    <row r="886" spans="1:5" x14ac:dyDescent="0.55000000000000004">
      <c r="A886" s="1" t="s">
        <v>889</v>
      </c>
      <c r="B886">
        <v>5.21E-2</v>
      </c>
      <c r="C886">
        <v>-0.1741</v>
      </c>
      <c r="D886">
        <v>8.5000000000000006E-2</v>
      </c>
      <c r="E886">
        <v>4.6999999999999993E-3</v>
      </c>
    </row>
    <row r="887" spans="1:5" x14ac:dyDescent="0.55000000000000004">
      <c r="A887" s="1" t="s">
        <v>890</v>
      </c>
      <c r="B887">
        <v>-6.3899999999999998E-2</v>
      </c>
      <c r="C887">
        <v>-0.06</v>
      </c>
      <c r="D887">
        <v>6.4500000000000002E-2</v>
      </c>
      <c r="E887">
        <v>4.5999999999999999E-3</v>
      </c>
    </row>
    <row r="888" spans="1:5" x14ac:dyDescent="0.55000000000000004">
      <c r="A888" s="1" t="s">
        <v>891</v>
      </c>
      <c r="B888">
        <v>-4.3899999999999988E-2</v>
      </c>
      <c r="C888">
        <v>-6.08E-2</v>
      </c>
      <c r="D888">
        <v>4.5900000000000003E-2</v>
      </c>
      <c r="E888">
        <v>5.0000000000000001E-3</v>
      </c>
    </row>
    <row r="889" spans="1:5" x14ac:dyDescent="0.55000000000000004">
      <c r="A889" s="1" t="s">
        <v>892</v>
      </c>
      <c r="B889">
        <v>4.6799999999999987E-2</v>
      </c>
      <c r="C889">
        <v>0.12709999999999999</v>
      </c>
      <c r="D889">
        <v>-8.0399999999999985E-2</v>
      </c>
      <c r="E889">
        <v>4.0000000000000001E-3</v>
      </c>
    </row>
    <row r="890" spans="1:5" x14ac:dyDescent="0.55000000000000004">
      <c r="A890" s="1" t="s">
        <v>893</v>
      </c>
      <c r="B890">
        <v>-2.4799999999999999E-2</v>
      </c>
      <c r="C890">
        <v>-2.8400000000000002E-2</v>
      </c>
      <c r="D890">
        <v>8.0600000000000005E-2</v>
      </c>
      <c r="E890">
        <v>4.7999999999999996E-3</v>
      </c>
    </row>
    <row r="891" spans="1:5" x14ac:dyDescent="0.55000000000000004">
      <c r="A891" s="1" t="s">
        <v>894</v>
      </c>
      <c r="B891">
        <v>7.0300000000000001E-2</v>
      </c>
      <c r="C891">
        <v>-5.0000000000000001E-3</v>
      </c>
      <c r="D891">
        <v>-1.37E-2</v>
      </c>
      <c r="E891">
        <v>5.0000000000000001E-3</v>
      </c>
    </row>
    <row r="892" spans="1:5" x14ac:dyDescent="0.55000000000000004">
      <c r="A892" s="1" t="s">
        <v>895</v>
      </c>
      <c r="B892">
        <v>-5.4399999999999997E-2</v>
      </c>
      <c r="C892">
        <v>-1.7399999999999999E-2</v>
      </c>
      <c r="D892">
        <v>7.2400000000000006E-2</v>
      </c>
      <c r="E892">
        <v>5.1000000000000004E-3</v>
      </c>
    </row>
    <row r="893" spans="1:5" x14ac:dyDescent="0.55000000000000004">
      <c r="A893" s="1" t="s">
        <v>896</v>
      </c>
      <c r="B893">
        <v>-2.7799999999999998E-2</v>
      </c>
      <c r="C893">
        <v>-3.85E-2</v>
      </c>
      <c r="D893">
        <v>5.5800000000000002E-2</v>
      </c>
      <c r="E893">
        <v>5.6000000000000008E-3</v>
      </c>
    </row>
    <row r="894" spans="1:5" x14ac:dyDescent="0.55000000000000004">
      <c r="A894" s="1" t="s">
        <v>897</v>
      </c>
      <c r="B894">
        <v>-0.107</v>
      </c>
      <c r="C894">
        <v>-3.0800000000000001E-2</v>
      </c>
      <c r="D894">
        <v>0.12239999999999999</v>
      </c>
      <c r="E894">
        <v>5.1000000000000004E-3</v>
      </c>
    </row>
    <row r="895" spans="1:5" x14ac:dyDescent="0.55000000000000004">
      <c r="A895" s="1" t="s">
        <v>898</v>
      </c>
      <c r="B895">
        <v>1.18E-2</v>
      </c>
      <c r="C895">
        <v>8.199999999999999E-3</v>
      </c>
      <c r="D895">
        <v>7.5499999999999998E-2</v>
      </c>
      <c r="E895">
        <v>5.0000000000000001E-3</v>
      </c>
    </row>
    <row r="896" spans="1:5" x14ac:dyDescent="0.55000000000000004">
      <c r="A896" s="1" t="s">
        <v>899</v>
      </c>
      <c r="B896">
        <v>3.2500000000000001E-2</v>
      </c>
      <c r="C896">
        <v>6.4100000000000004E-2</v>
      </c>
      <c r="D896">
        <v>-5.0500000000000003E-2</v>
      </c>
      <c r="E896">
        <v>5.4000000000000003E-3</v>
      </c>
    </row>
    <row r="897" spans="1:5" x14ac:dyDescent="0.55000000000000004">
      <c r="A897" s="1" t="s">
        <v>900</v>
      </c>
      <c r="B897">
        <v>-0.1003</v>
      </c>
      <c r="C897">
        <v>-6.5000000000000006E-3</v>
      </c>
      <c r="D897">
        <v>0.12230000000000001</v>
      </c>
      <c r="E897">
        <v>3.8E-3</v>
      </c>
    </row>
    <row r="898" spans="1:5" x14ac:dyDescent="0.55000000000000004">
      <c r="A898" s="1" t="s">
        <v>901</v>
      </c>
      <c r="B898">
        <v>-7.2499999999999995E-2</v>
      </c>
      <c r="C898">
        <v>2.5999999999999999E-3</v>
      </c>
      <c r="D898">
        <v>6.4699999999999994E-2</v>
      </c>
      <c r="E898">
        <v>4.1999999999999997E-3</v>
      </c>
    </row>
    <row r="899" spans="1:5" x14ac:dyDescent="0.55000000000000004">
      <c r="A899" s="1" t="s">
        <v>902</v>
      </c>
      <c r="B899">
        <v>7.9299999999999995E-2</v>
      </c>
      <c r="C899">
        <v>5.0000000000000001E-3</v>
      </c>
      <c r="D899">
        <v>-4.6399999999999997E-2</v>
      </c>
      <c r="E899">
        <v>3.8999999999999998E-3</v>
      </c>
    </row>
    <row r="900" spans="1:5" x14ac:dyDescent="0.55000000000000004">
      <c r="A900" s="1" t="s">
        <v>903</v>
      </c>
      <c r="B900">
        <v>6.7999999999999996E-3</v>
      </c>
      <c r="C900">
        <v>2.4799999999999999E-2</v>
      </c>
      <c r="D900">
        <v>3.3799999999999997E-2</v>
      </c>
      <c r="E900">
        <v>3.2000000000000002E-3</v>
      </c>
    </row>
    <row r="901" spans="1:5" x14ac:dyDescent="0.55000000000000004">
      <c r="A901" s="1" t="s">
        <v>904</v>
      </c>
      <c r="B901">
        <v>-1.9400000000000001E-2</v>
      </c>
      <c r="C901">
        <v>6.3500000000000001E-2</v>
      </c>
      <c r="D901">
        <v>-1.26E-2</v>
      </c>
      <c r="E901">
        <v>2.8E-3</v>
      </c>
    </row>
    <row r="902" spans="1:5" x14ac:dyDescent="0.55000000000000004">
      <c r="A902" s="1" t="s">
        <v>905</v>
      </c>
      <c r="B902">
        <v>-2.1299999999999999E-2</v>
      </c>
      <c r="C902">
        <v>-4.0500000000000001E-2</v>
      </c>
      <c r="D902">
        <v>4.9500000000000002E-2</v>
      </c>
      <c r="E902">
        <v>3.0000000000000001E-3</v>
      </c>
    </row>
    <row r="903" spans="1:5" x14ac:dyDescent="0.55000000000000004">
      <c r="A903" s="1" t="s">
        <v>906</v>
      </c>
      <c r="B903">
        <v>-6.4000000000000001E-2</v>
      </c>
      <c r="C903">
        <v>2.1899999999999999E-2</v>
      </c>
      <c r="D903">
        <v>2.86E-2</v>
      </c>
      <c r="E903">
        <v>3.0999999999999999E-3</v>
      </c>
    </row>
    <row r="904" spans="1:5" x14ac:dyDescent="0.55000000000000004">
      <c r="A904" s="1" t="s">
        <v>907</v>
      </c>
      <c r="B904">
        <v>-9.2399999999999996E-2</v>
      </c>
      <c r="C904">
        <v>-6.2300000000000001E-2</v>
      </c>
      <c r="D904">
        <v>1.52E-2</v>
      </c>
      <c r="E904">
        <v>2.8E-3</v>
      </c>
    </row>
    <row r="905" spans="1:5" x14ac:dyDescent="0.55000000000000004">
      <c r="A905" s="1" t="s">
        <v>908</v>
      </c>
      <c r="B905">
        <v>2.4799999999999999E-2</v>
      </c>
      <c r="C905">
        <v>7.4900000000000008E-2</v>
      </c>
      <c r="D905">
        <v>-7.3099999999999998E-2</v>
      </c>
      <c r="E905">
        <v>2.2000000000000001E-3</v>
      </c>
    </row>
    <row r="906" spans="1:5" x14ac:dyDescent="0.55000000000000004">
      <c r="A906" s="1" t="s">
        <v>909</v>
      </c>
      <c r="B906">
        <v>7.5300000000000006E-2</v>
      </c>
      <c r="C906">
        <v>-5.6999999999999993E-3</v>
      </c>
      <c r="D906">
        <v>2.1700000000000001E-2</v>
      </c>
      <c r="E906">
        <v>1.6999999999999999E-3</v>
      </c>
    </row>
    <row r="907" spans="1:5" x14ac:dyDescent="0.55000000000000004">
      <c r="A907" s="1" t="s">
        <v>910</v>
      </c>
      <c r="B907">
        <v>1.61E-2</v>
      </c>
      <c r="C907">
        <v>4.7199999999999999E-2</v>
      </c>
      <c r="D907">
        <v>8.3000000000000001E-3</v>
      </c>
      <c r="E907">
        <v>1.5E-3</v>
      </c>
    </row>
    <row r="908" spans="1:5" x14ac:dyDescent="0.55000000000000004">
      <c r="A908" s="1" t="s">
        <v>911</v>
      </c>
      <c r="B908">
        <v>-1.44E-2</v>
      </c>
      <c r="C908">
        <v>1.17E-2</v>
      </c>
      <c r="D908">
        <v>3.4200000000000001E-2</v>
      </c>
      <c r="E908">
        <v>1.4E-3</v>
      </c>
    </row>
    <row r="909" spans="1:5" x14ac:dyDescent="0.55000000000000004">
      <c r="A909" s="1" t="s">
        <v>912</v>
      </c>
      <c r="B909">
        <v>-2.3E-2</v>
      </c>
      <c r="C909">
        <v>-1.0800000000000001E-2</v>
      </c>
      <c r="D909">
        <v>2.3400000000000001E-2</v>
      </c>
      <c r="E909">
        <v>1.2999999999999999E-3</v>
      </c>
    </row>
    <row r="910" spans="1:5" x14ac:dyDescent="0.55000000000000004">
      <c r="A910" s="1" t="s">
        <v>913</v>
      </c>
      <c r="B910">
        <v>4.24E-2</v>
      </c>
      <c r="C910">
        <v>4.0899999999999999E-2</v>
      </c>
      <c r="D910">
        <v>1.0800000000000001E-2</v>
      </c>
      <c r="E910">
        <v>1.2999999999999999E-3</v>
      </c>
    </row>
    <row r="911" spans="1:5" x14ac:dyDescent="0.55000000000000004">
      <c r="A911" s="1" t="s">
        <v>914</v>
      </c>
      <c r="B911">
        <v>-5.21E-2</v>
      </c>
      <c r="C911">
        <v>5.8200000000000002E-2</v>
      </c>
      <c r="D911">
        <v>4.0099999999999997E-2</v>
      </c>
      <c r="E911">
        <v>1.5E-3</v>
      </c>
    </row>
    <row r="912" spans="1:5" x14ac:dyDescent="0.55000000000000004">
      <c r="A912" s="1" t="s">
        <v>915</v>
      </c>
      <c r="B912">
        <v>-1.3599999999999999E-2</v>
      </c>
      <c r="C912">
        <v>-3.27E-2</v>
      </c>
      <c r="D912">
        <v>1.52E-2</v>
      </c>
      <c r="E912">
        <v>1.4E-3</v>
      </c>
    </row>
    <row r="913" spans="1:5" x14ac:dyDescent="0.55000000000000004">
      <c r="A913" s="1" t="s">
        <v>916</v>
      </c>
      <c r="B913">
        <v>-7.2300000000000003E-2</v>
      </c>
      <c r="C913">
        <v>4.0800000000000003E-2</v>
      </c>
      <c r="D913">
        <v>3.7000000000000002E-3</v>
      </c>
      <c r="E913">
        <v>1.2999999999999999E-3</v>
      </c>
    </row>
    <row r="914" spans="1:5" x14ac:dyDescent="0.55000000000000004">
      <c r="A914" s="1" t="s">
        <v>917</v>
      </c>
      <c r="B914">
        <v>-8.1900000000000001E-2</v>
      </c>
      <c r="C914">
        <v>-5.2499999999999998E-2</v>
      </c>
      <c r="D914">
        <v>-3.5099999999999999E-2</v>
      </c>
      <c r="E914">
        <v>1.5E-3</v>
      </c>
    </row>
    <row r="915" spans="1:5" x14ac:dyDescent="0.55000000000000004">
      <c r="A915" s="1" t="s">
        <v>918</v>
      </c>
      <c r="B915">
        <v>5.0000000000000001E-3</v>
      </c>
      <c r="C915">
        <v>-2.8000000000000001E-2</v>
      </c>
      <c r="D915">
        <v>3.0099999999999998E-2</v>
      </c>
      <c r="E915">
        <v>1.4E-3</v>
      </c>
    </row>
    <row r="916" spans="1:5" x14ac:dyDescent="0.55000000000000004">
      <c r="A916" s="1" t="s">
        <v>919</v>
      </c>
      <c r="B916">
        <v>-0.10340000000000001</v>
      </c>
      <c r="C916">
        <v>2.4199999999999999E-2</v>
      </c>
      <c r="D916">
        <v>1.26E-2</v>
      </c>
      <c r="E916">
        <v>1.4E-3</v>
      </c>
    </row>
    <row r="917" spans="1:5" x14ac:dyDescent="0.55000000000000004">
      <c r="A917" s="1" t="s">
        <v>920</v>
      </c>
      <c r="B917">
        <v>7.8399999999999997E-2</v>
      </c>
      <c r="C917">
        <v>-3.4000000000000002E-2</v>
      </c>
      <c r="D917">
        <v>-3.7599999999999988E-2</v>
      </c>
      <c r="E917">
        <v>1.4E-3</v>
      </c>
    </row>
    <row r="918" spans="1:5" x14ac:dyDescent="0.55000000000000004">
      <c r="A918" s="1" t="s">
        <v>921</v>
      </c>
      <c r="B918">
        <v>5.96E-2</v>
      </c>
      <c r="C918">
        <v>3.2599999999999997E-2</v>
      </c>
      <c r="D918">
        <v>-1.1599999999999999E-2</v>
      </c>
      <c r="E918">
        <v>1.1999999999999999E-3</v>
      </c>
    </row>
    <row r="919" spans="1:5" x14ac:dyDescent="0.55000000000000004">
      <c r="A919" s="1" t="s">
        <v>922</v>
      </c>
      <c r="B919">
        <v>-5.7599999999999998E-2</v>
      </c>
      <c r="C919">
        <v>-4.0000000000000002E-4</v>
      </c>
      <c r="D919">
        <v>2.1100000000000001E-2</v>
      </c>
      <c r="E919">
        <v>1.1000000000000001E-3</v>
      </c>
    </row>
    <row r="920" spans="1:5" x14ac:dyDescent="0.55000000000000004">
      <c r="A920" s="1" t="s">
        <v>923</v>
      </c>
      <c r="B920">
        <v>-2.5700000000000001E-2</v>
      </c>
      <c r="C920">
        <v>1.34E-2</v>
      </c>
      <c r="D920">
        <v>-7.9000000000000008E-3</v>
      </c>
      <c r="E920">
        <v>1E-3</v>
      </c>
    </row>
    <row r="921" spans="1:5" x14ac:dyDescent="0.55000000000000004">
      <c r="A921" s="1" t="s">
        <v>924</v>
      </c>
      <c r="B921">
        <v>-1.8800000000000001E-2</v>
      </c>
      <c r="C921">
        <v>-4.4000000000000003E-3</v>
      </c>
      <c r="D921">
        <v>-1.3599999999999999E-2</v>
      </c>
      <c r="E921">
        <v>8.9999999999999998E-4</v>
      </c>
    </row>
    <row r="922" spans="1:5" x14ac:dyDescent="0.55000000000000004">
      <c r="A922" s="1" t="s">
        <v>925</v>
      </c>
      <c r="B922">
        <v>1.09E-2</v>
      </c>
      <c r="C922">
        <v>1.17E-2</v>
      </c>
      <c r="D922">
        <v>-2.1100000000000001E-2</v>
      </c>
      <c r="E922">
        <v>1E-3</v>
      </c>
    </row>
    <row r="923" spans="1:5" x14ac:dyDescent="0.55000000000000004">
      <c r="A923" s="1" t="s">
        <v>926</v>
      </c>
      <c r="B923">
        <v>8.1799999999999998E-2</v>
      </c>
      <c r="C923">
        <v>7.6E-3</v>
      </c>
      <c r="D923">
        <v>1.2200000000000001E-2</v>
      </c>
      <c r="E923">
        <v>1E-3</v>
      </c>
    </row>
    <row r="924" spans="1:5" x14ac:dyDescent="0.55000000000000004">
      <c r="A924" s="1" t="s">
        <v>927</v>
      </c>
      <c r="B924">
        <v>6.0499999999999998E-2</v>
      </c>
      <c r="C924">
        <v>4.6100000000000002E-2</v>
      </c>
      <c r="D924">
        <v>6.9999999999999993E-3</v>
      </c>
      <c r="E924">
        <v>8.9999999999999998E-4</v>
      </c>
    </row>
    <row r="925" spans="1:5" x14ac:dyDescent="0.55000000000000004">
      <c r="A925" s="1" t="s">
        <v>928</v>
      </c>
      <c r="B925">
        <v>1.4200000000000001E-2</v>
      </c>
      <c r="C925">
        <v>1.7000000000000001E-2</v>
      </c>
      <c r="D925">
        <v>1.4E-3</v>
      </c>
      <c r="E925">
        <v>1E-3</v>
      </c>
    </row>
    <row r="926" spans="1:5" x14ac:dyDescent="0.55000000000000004">
      <c r="A926" s="1" t="s">
        <v>929</v>
      </c>
      <c r="B926">
        <v>2.3300000000000001E-2</v>
      </c>
      <c r="C926">
        <v>4.9299999999999997E-2</v>
      </c>
      <c r="D926">
        <v>-1.5299999999999999E-2</v>
      </c>
      <c r="E926">
        <v>7.000000000000001E-4</v>
      </c>
    </row>
    <row r="927" spans="1:5" x14ac:dyDescent="0.55000000000000004">
      <c r="A927" s="1" t="s">
        <v>930</v>
      </c>
      <c r="B927">
        <v>2.3300000000000001E-2</v>
      </c>
      <c r="C927">
        <v>2.4400000000000002E-2</v>
      </c>
      <c r="D927">
        <v>1.6400000000000001E-2</v>
      </c>
      <c r="E927">
        <v>7.000000000000001E-4</v>
      </c>
    </row>
    <row r="928" spans="1:5" x14ac:dyDescent="0.55000000000000004">
      <c r="A928" s="1" t="s">
        <v>931</v>
      </c>
      <c r="B928">
        <v>-1.24E-2</v>
      </c>
      <c r="C928">
        <v>8.5000000000000006E-3</v>
      </c>
      <c r="D928">
        <v>1.4E-3</v>
      </c>
      <c r="E928">
        <v>8.0000000000000004E-4</v>
      </c>
    </row>
    <row r="929" spans="1:5" x14ac:dyDescent="0.55000000000000004">
      <c r="A929" s="1" t="s">
        <v>932</v>
      </c>
      <c r="B929">
        <v>6.08E-2</v>
      </c>
      <c r="C929">
        <v>2.5899999999999999E-2</v>
      </c>
      <c r="D929">
        <v>2.2100000000000002E-2</v>
      </c>
      <c r="E929">
        <v>7.000000000000001E-4</v>
      </c>
    </row>
    <row r="930" spans="1:5" x14ac:dyDescent="0.55000000000000004">
      <c r="A930" s="1" t="s">
        <v>933</v>
      </c>
      <c r="B930">
        <v>1.35E-2</v>
      </c>
      <c r="C930">
        <v>2.06E-2</v>
      </c>
      <c r="D930">
        <v>1.72E-2</v>
      </c>
      <c r="E930">
        <v>7.000000000000001E-4</v>
      </c>
    </row>
    <row r="931" spans="1:5" x14ac:dyDescent="0.55000000000000004">
      <c r="A931" s="1" t="s">
        <v>934</v>
      </c>
      <c r="B931">
        <v>4.2900000000000001E-2</v>
      </c>
      <c r="C931">
        <v>-2.6800000000000001E-2</v>
      </c>
      <c r="D931">
        <v>1.5100000000000001E-2</v>
      </c>
      <c r="E931">
        <v>8.0000000000000004E-4</v>
      </c>
    </row>
    <row r="932" spans="1:5" x14ac:dyDescent="0.55000000000000004">
      <c r="A932" s="1" t="s">
        <v>935</v>
      </c>
      <c r="B932">
        <v>2.1499999999999998E-2</v>
      </c>
      <c r="C932">
        <v>2.5399999999999999E-2</v>
      </c>
      <c r="D932">
        <v>2.4199999999999999E-2</v>
      </c>
      <c r="E932">
        <v>7.000000000000001E-4</v>
      </c>
    </row>
    <row r="933" spans="1:5" x14ac:dyDescent="0.55000000000000004">
      <c r="A933" s="1" t="s">
        <v>936</v>
      </c>
      <c r="B933">
        <v>1.4E-2</v>
      </c>
      <c r="C933">
        <v>-1.5699999999999999E-2</v>
      </c>
      <c r="D933">
        <v>9.4999999999999998E-3</v>
      </c>
      <c r="E933">
        <v>5.9999999999999995E-4</v>
      </c>
    </row>
    <row r="934" spans="1:5" x14ac:dyDescent="0.55000000000000004">
      <c r="A934" s="1" t="s">
        <v>937</v>
      </c>
      <c r="B934">
        <v>-1.32E-2</v>
      </c>
      <c r="C934">
        <v>1.7299999999999999E-2</v>
      </c>
      <c r="D934">
        <v>2.3E-3</v>
      </c>
      <c r="E934">
        <v>8.9999999999999998E-4</v>
      </c>
    </row>
    <row r="935" spans="1:5" x14ac:dyDescent="0.55000000000000004">
      <c r="A935" s="1" t="s">
        <v>938</v>
      </c>
      <c r="B935">
        <v>-1.8100000000000002E-2</v>
      </c>
      <c r="C935">
        <v>-1.7299999999999999E-2</v>
      </c>
      <c r="D935">
        <v>-3.2300000000000002E-2</v>
      </c>
      <c r="E935">
        <v>8.0000000000000004E-4</v>
      </c>
    </row>
    <row r="936" spans="1:5" x14ac:dyDescent="0.55000000000000004">
      <c r="A936" s="1" t="s">
        <v>939</v>
      </c>
      <c r="B936">
        <v>1.18E-2</v>
      </c>
      <c r="C936">
        <v>-2.3E-3</v>
      </c>
      <c r="D936">
        <v>-1.8E-3</v>
      </c>
      <c r="E936">
        <v>5.9999999999999995E-4</v>
      </c>
    </row>
    <row r="937" spans="1:5" x14ac:dyDescent="0.55000000000000004">
      <c r="A937" s="1" t="s">
        <v>940</v>
      </c>
      <c r="B937">
        <v>1.8499999999999999E-2</v>
      </c>
      <c r="C937">
        <v>2.2499999999999999E-2</v>
      </c>
      <c r="D937">
        <v>1.21E-2</v>
      </c>
      <c r="E937">
        <v>8.0000000000000004E-4</v>
      </c>
    </row>
    <row r="938" spans="1:5" x14ac:dyDescent="0.55000000000000004">
      <c r="A938" s="1" t="s">
        <v>941</v>
      </c>
      <c r="B938">
        <v>-4.0399999999999998E-2</v>
      </c>
      <c r="C938">
        <v>-3.7599999999999988E-2</v>
      </c>
      <c r="D938">
        <v>3.2199999999999999E-2</v>
      </c>
      <c r="E938">
        <v>1E-3</v>
      </c>
    </row>
    <row r="939" spans="1:5" x14ac:dyDescent="0.55000000000000004">
      <c r="A939" s="1" t="s">
        <v>942</v>
      </c>
      <c r="B939">
        <v>7.000000000000001E-4</v>
      </c>
      <c r="C939">
        <v>-1.52E-2</v>
      </c>
      <c r="D939">
        <v>1.0800000000000001E-2</v>
      </c>
      <c r="E939">
        <v>1.1000000000000001E-3</v>
      </c>
    </row>
    <row r="940" spans="1:5" x14ac:dyDescent="0.55000000000000004">
      <c r="A940" s="1" t="s">
        <v>943</v>
      </c>
      <c r="B940">
        <v>1.6E-2</v>
      </c>
      <c r="C940">
        <v>3.0099999999999998E-2</v>
      </c>
      <c r="D940">
        <v>-5.0000000000000001E-4</v>
      </c>
      <c r="E940">
        <v>1.1000000000000001E-3</v>
      </c>
    </row>
    <row r="941" spans="1:5" x14ac:dyDescent="0.55000000000000004">
      <c r="A941" s="1" t="s">
        <v>944</v>
      </c>
      <c r="B941">
        <v>1.4200000000000001E-2</v>
      </c>
      <c r="C941">
        <v>1.2999999999999999E-3</v>
      </c>
      <c r="D941">
        <v>-2.5999999999999999E-3</v>
      </c>
      <c r="E941">
        <v>1.1000000000000001E-3</v>
      </c>
    </row>
    <row r="942" spans="1:5" x14ac:dyDescent="0.55000000000000004">
      <c r="A942" s="1" t="s">
        <v>945</v>
      </c>
      <c r="B942">
        <v>4.53E-2</v>
      </c>
      <c r="C942">
        <v>3.7400000000000003E-2</v>
      </c>
      <c r="D942">
        <v>1.5699999999999999E-2</v>
      </c>
      <c r="E942">
        <v>1.5E-3</v>
      </c>
    </row>
    <row r="943" spans="1:5" x14ac:dyDescent="0.55000000000000004">
      <c r="A943" s="1" t="s">
        <v>946</v>
      </c>
      <c r="B943">
        <v>3.4200000000000001E-2</v>
      </c>
      <c r="C943">
        <v>-2.9999999999999997E-4</v>
      </c>
      <c r="D943">
        <v>-2.3E-3</v>
      </c>
      <c r="E943">
        <v>1.6000000000000001E-3</v>
      </c>
    </row>
    <row r="944" spans="1:5" x14ac:dyDescent="0.55000000000000004">
      <c r="A944" s="1" t="s">
        <v>947</v>
      </c>
      <c r="B944">
        <v>-2.75E-2</v>
      </c>
      <c r="C944">
        <v>-1.66E-2</v>
      </c>
      <c r="D944">
        <v>2.06E-2</v>
      </c>
      <c r="E944">
        <v>1.6000000000000001E-3</v>
      </c>
    </row>
    <row r="945" spans="1:5" x14ac:dyDescent="0.55000000000000004">
      <c r="A945" s="1" t="s">
        <v>948</v>
      </c>
      <c r="B945">
        <v>1.8800000000000001E-2</v>
      </c>
      <c r="C945">
        <v>-5.6999999999999993E-3</v>
      </c>
      <c r="D945">
        <v>1.41E-2</v>
      </c>
      <c r="E945">
        <v>1.6000000000000001E-3</v>
      </c>
    </row>
    <row r="946" spans="1:5" x14ac:dyDescent="0.55000000000000004">
      <c r="A946" s="1" t="s">
        <v>949</v>
      </c>
      <c r="B946">
        <v>-1.9400000000000001E-2</v>
      </c>
      <c r="C946">
        <v>-1.41E-2</v>
      </c>
      <c r="D946">
        <v>2.07E-2</v>
      </c>
      <c r="E946">
        <v>2.0999999999999999E-3</v>
      </c>
    </row>
    <row r="947" spans="1:5" x14ac:dyDescent="0.55000000000000004">
      <c r="A947" s="1" t="s">
        <v>950</v>
      </c>
      <c r="B947">
        <v>-2.6100000000000002E-2</v>
      </c>
      <c r="C947">
        <v>-3.9300000000000002E-2</v>
      </c>
      <c r="D947">
        <v>5.0000000000000001E-4</v>
      </c>
      <c r="E947">
        <v>2.0999999999999999E-3</v>
      </c>
    </row>
    <row r="948" spans="1:5" x14ac:dyDescent="0.55000000000000004">
      <c r="A948" s="1" t="s">
        <v>951</v>
      </c>
      <c r="B948">
        <v>3.6499999999999998E-2</v>
      </c>
      <c r="C948">
        <v>2.86E-2</v>
      </c>
      <c r="D948">
        <v>-5.7999999999999996E-3</v>
      </c>
      <c r="E948">
        <v>2.3999999999999998E-3</v>
      </c>
    </row>
    <row r="949" spans="1:5" x14ac:dyDescent="0.55000000000000004">
      <c r="A949" s="1" t="s">
        <v>952</v>
      </c>
      <c r="B949">
        <v>5.7999999999999996E-3</v>
      </c>
      <c r="C949">
        <v>2.5600000000000001E-2</v>
      </c>
      <c r="D949">
        <v>2.8000000000000001E-2</v>
      </c>
      <c r="E949">
        <v>2.3E-3</v>
      </c>
    </row>
    <row r="950" spans="1:5" x14ac:dyDescent="0.55000000000000004">
      <c r="A950" s="1" t="s">
        <v>953</v>
      </c>
      <c r="B950">
        <v>3.9199999999999999E-2</v>
      </c>
      <c r="C950">
        <v>2.87E-2</v>
      </c>
      <c r="D950">
        <v>-7.8000000000000014E-3</v>
      </c>
      <c r="E950">
        <v>2.3999999999999998E-3</v>
      </c>
    </row>
    <row r="951" spans="1:5" x14ac:dyDescent="0.55000000000000004">
      <c r="A951" s="1" t="s">
        <v>954</v>
      </c>
      <c r="B951">
        <v>-1.2E-2</v>
      </c>
      <c r="C951">
        <v>-1.0699999999999999E-2</v>
      </c>
      <c r="D951">
        <v>1.34E-2</v>
      </c>
      <c r="E951">
        <v>3.0000000000000001E-3</v>
      </c>
    </row>
    <row r="952" spans="1:5" x14ac:dyDescent="0.55000000000000004">
      <c r="A952" s="1" t="s">
        <v>955</v>
      </c>
      <c r="B952">
        <v>4.7999999999999996E-3</v>
      </c>
      <c r="C952">
        <v>-6.1999999999999998E-3</v>
      </c>
      <c r="D952">
        <v>7.8000000000000014E-3</v>
      </c>
      <c r="E952">
        <v>2.8999999999999998E-3</v>
      </c>
    </row>
    <row r="953" spans="1:5" x14ac:dyDescent="0.55000000000000004">
      <c r="A953" s="1" t="s">
        <v>956</v>
      </c>
      <c r="B953">
        <v>-2.0400000000000001E-2</v>
      </c>
      <c r="C953">
        <v>-1.2999999999999999E-2</v>
      </c>
      <c r="D953">
        <v>4.3E-3</v>
      </c>
      <c r="E953">
        <v>2.7000000000000001E-3</v>
      </c>
    </row>
    <row r="954" spans="1:5" x14ac:dyDescent="0.55000000000000004">
      <c r="A954" s="1" t="s">
        <v>957</v>
      </c>
      <c r="B954">
        <v>3.61E-2</v>
      </c>
      <c r="C954">
        <v>1.0500000000000001E-2</v>
      </c>
      <c r="D954">
        <v>-1.1900000000000001E-2</v>
      </c>
      <c r="E954">
        <v>3.0999999999999999E-3</v>
      </c>
    </row>
    <row r="955" spans="1:5" x14ac:dyDescent="0.55000000000000004">
      <c r="A955" s="1" t="s">
        <v>958</v>
      </c>
      <c r="B955">
        <v>-2.3999999999999998E-3</v>
      </c>
      <c r="C955">
        <v>-4.4000000000000003E-3</v>
      </c>
      <c r="D955">
        <v>1.5E-3</v>
      </c>
      <c r="E955">
        <v>3.2000000000000002E-3</v>
      </c>
    </row>
    <row r="956" spans="1:5" x14ac:dyDescent="0.55000000000000004">
      <c r="A956" s="1" t="s">
        <v>959</v>
      </c>
      <c r="B956">
        <v>3.0300000000000001E-2</v>
      </c>
      <c r="C956">
        <v>5.4600000000000003E-2</v>
      </c>
      <c r="D956">
        <v>9.8999999999999991E-3</v>
      </c>
      <c r="E956">
        <v>3.5000000000000001E-3</v>
      </c>
    </row>
    <row r="957" spans="1:5" x14ac:dyDescent="0.55000000000000004">
      <c r="A957" s="1" t="s">
        <v>960</v>
      </c>
      <c r="B957">
        <v>-3.0000000000000001E-3</v>
      </c>
      <c r="C957">
        <v>-4.0999999999999986E-3</v>
      </c>
      <c r="D957">
        <v>-3.0999999999999999E-3</v>
      </c>
      <c r="E957">
        <v>3.3999999999999998E-3</v>
      </c>
    </row>
    <row r="958" spans="1:5" x14ac:dyDescent="0.55000000000000004">
      <c r="A958" s="1" t="s">
        <v>961</v>
      </c>
      <c r="B958">
        <v>1.47E-2</v>
      </c>
      <c r="C958">
        <v>3.39E-2</v>
      </c>
      <c r="D958">
        <v>6.1000000000000004E-3</v>
      </c>
      <c r="E958">
        <v>3.7000000000000002E-3</v>
      </c>
    </row>
    <row r="959" spans="1:5" x14ac:dyDescent="0.55000000000000004">
      <c r="A959" s="1" t="s">
        <v>962</v>
      </c>
      <c r="B959">
        <v>7.3000000000000001E-3</v>
      </c>
      <c r="C959">
        <v>-1.38E-2</v>
      </c>
      <c r="D959">
        <v>2.2599999999999999E-2</v>
      </c>
      <c r="E959">
        <v>3.5999999999999999E-3</v>
      </c>
    </row>
    <row r="960" spans="1:5" x14ac:dyDescent="0.55000000000000004">
      <c r="A960" s="1" t="s">
        <v>963</v>
      </c>
      <c r="B960">
        <v>-3.56E-2</v>
      </c>
      <c r="C960">
        <v>-3.0099999999999998E-2</v>
      </c>
      <c r="D960">
        <v>2.3800000000000002E-2</v>
      </c>
      <c r="E960">
        <v>4.3E-3</v>
      </c>
    </row>
    <row r="961" spans="1:5" x14ac:dyDescent="0.55000000000000004">
      <c r="A961" s="1" t="s">
        <v>964</v>
      </c>
      <c r="B961">
        <v>-3.5000000000000001E-3</v>
      </c>
      <c r="C961">
        <v>-3.5000000000000001E-3</v>
      </c>
      <c r="D961">
        <v>8.5000000000000006E-3</v>
      </c>
      <c r="E961">
        <v>4.0000000000000001E-3</v>
      </c>
    </row>
    <row r="962" spans="1:5" x14ac:dyDescent="0.55000000000000004">
      <c r="A962" s="1" t="s">
        <v>965</v>
      </c>
      <c r="B962">
        <v>-7.7000000000000002E-3</v>
      </c>
      <c r="C962">
        <v>-3.95E-2</v>
      </c>
      <c r="D962">
        <v>2.6200000000000001E-2</v>
      </c>
      <c r="E962">
        <v>4.0000000000000001E-3</v>
      </c>
    </row>
    <row r="963" spans="1:5" x14ac:dyDescent="0.55000000000000004">
      <c r="A963" s="1" t="s">
        <v>966</v>
      </c>
      <c r="B963">
        <v>2.0299999999999999E-2</v>
      </c>
      <c r="C963">
        <v>9.8999999999999991E-3</v>
      </c>
      <c r="D963">
        <v>-1.95E-2</v>
      </c>
      <c r="E963">
        <v>4.1999999999999997E-3</v>
      </c>
    </row>
    <row r="964" spans="1:5" x14ac:dyDescent="0.55000000000000004">
      <c r="A964" s="1" t="s">
        <v>967</v>
      </c>
      <c r="B964">
        <v>1.84E-2</v>
      </c>
      <c r="C964">
        <v>-1.2999999999999999E-2</v>
      </c>
      <c r="D964">
        <v>5.9999999999999995E-4</v>
      </c>
      <c r="E964">
        <v>4.0999999999999986E-3</v>
      </c>
    </row>
    <row r="965" spans="1:5" x14ac:dyDescent="0.55000000000000004">
      <c r="A965" s="1" t="s">
        <v>968</v>
      </c>
      <c r="B965">
        <v>3.2199999999999999E-2</v>
      </c>
      <c r="C965">
        <v>1.77E-2</v>
      </c>
      <c r="D965">
        <v>-3.3E-3</v>
      </c>
      <c r="E965">
        <v>4.0999999999999986E-3</v>
      </c>
    </row>
    <row r="966" spans="1:5" x14ac:dyDescent="0.55000000000000004">
      <c r="A966" s="1" t="s">
        <v>969</v>
      </c>
      <c r="B966">
        <v>1.7000000000000001E-2</v>
      </c>
      <c r="C966">
        <v>6.3E-3</v>
      </c>
      <c r="D966">
        <v>4.0000000000000002E-4</v>
      </c>
      <c r="E966">
        <v>4.1999999999999997E-3</v>
      </c>
    </row>
    <row r="967" spans="1:5" x14ac:dyDescent="0.55000000000000004">
      <c r="A967" s="1" t="s">
        <v>970</v>
      </c>
      <c r="B967">
        <v>8.5000000000000006E-3</v>
      </c>
      <c r="C967">
        <v>-1.1599999999999999E-2</v>
      </c>
      <c r="D967">
        <v>2.7400000000000001E-2</v>
      </c>
      <c r="E967">
        <v>4.0000000000000001E-3</v>
      </c>
    </row>
    <row r="968" spans="1:5" x14ac:dyDescent="0.55000000000000004">
      <c r="A968" s="1" t="s">
        <v>971</v>
      </c>
      <c r="B968">
        <v>1.38E-2</v>
      </c>
      <c r="C968">
        <v>8.9999999999999998E-4</v>
      </c>
      <c r="D968">
        <v>-6.7999999999999996E-3</v>
      </c>
      <c r="E968">
        <v>4.4000000000000003E-3</v>
      </c>
    </row>
    <row r="969" spans="1:5" x14ac:dyDescent="0.55000000000000004">
      <c r="A969" s="1" t="s">
        <v>972</v>
      </c>
      <c r="B969">
        <v>-1.9599999999999999E-2</v>
      </c>
      <c r="C969">
        <v>1.23E-2</v>
      </c>
      <c r="D969">
        <v>-8.0000000000000004E-4</v>
      </c>
      <c r="E969">
        <v>3.8E-3</v>
      </c>
    </row>
    <row r="970" spans="1:5" x14ac:dyDescent="0.55000000000000004">
      <c r="A970" s="1" t="s">
        <v>973</v>
      </c>
      <c r="B970">
        <v>7.1000000000000004E-3</v>
      </c>
      <c r="C970">
        <v>8.9999999999999998E-4</v>
      </c>
      <c r="D970">
        <v>-8.8000000000000005E-3</v>
      </c>
      <c r="E970">
        <v>4.3E-3</v>
      </c>
    </row>
    <row r="971" spans="1:5" x14ac:dyDescent="0.55000000000000004">
      <c r="A971" s="1" t="s">
        <v>974</v>
      </c>
      <c r="B971">
        <v>3.49E-2</v>
      </c>
      <c r="C971">
        <v>-2.2100000000000002E-2</v>
      </c>
      <c r="D971">
        <v>-1.44E-2</v>
      </c>
      <c r="E971">
        <v>4.4000000000000003E-3</v>
      </c>
    </row>
    <row r="972" spans="1:5" x14ac:dyDescent="0.55000000000000004">
      <c r="A972" s="1" t="s">
        <v>975</v>
      </c>
      <c r="B972">
        <v>3.2300000000000002E-2</v>
      </c>
      <c r="C972">
        <v>1.6000000000000001E-3</v>
      </c>
      <c r="D972">
        <v>-5.8999999999999999E-3</v>
      </c>
      <c r="E972">
        <v>4.0999999999999986E-3</v>
      </c>
    </row>
    <row r="973" spans="1:5" x14ac:dyDescent="0.55000000000000004">
      <c r="A973" s="1" t="s">
        <v>976</v>
      </c>
      <c r="B973">
        <v>-1.9599999999999999E-2</v>
      </c>
      <c r="C973">
        <v>7.3000000000000001E-3</v>
      </c>
      <c r="D973">
        <v>-1.0500000000000001E-2</v>
      </c>
      <c r="E973">
        <v>4.0000000000000001E-3</v>
      </c>
    </row>
    <row r="974" spans="1:5" x14ac:dyDescent="0.55000000000000004">
      <c r="A974" s="1" t="s">
        <v>977</v>
      </c>
      <c r="B974">
        <v>-3.7199999999999997E-2</v>
      </c>
      <c r="C974">
        <v>-2.6599999999999999E-2</v>
      </c>
      <c r="D974">
        <v>-3.6799999999999999E-2</v>
      </c>
      <c r="E974">
        <v>4.0000000000000001E-3</v>
      </c>
    </row>
    <row r="975" spans="1:5" x14ac:dyDescent="0.55000000000000004">
      <c r="A975" s="1" t="s">
        <v>978</v>
      </c>
      <c r="B975">
        <v>9.3999999999999986E-3</v>
      </c>
      <c r="C975">
        <v>-1.1000000000000001E-3</v>
      </c>
      <c r="D975">
        <v>-1.8700000000000001E-2</v>
      </c>
      <c r="E975">
        <v>4.1999999999999997E-3</v>
      </c>
    </row>
    <row r="976" spans="1:5" x14ac:dyDescent="0.55000000000000004">
      <c r="A976" s="1" t="s">
        <v>979</v>
      </c>
      <c r="B976">
        <v>3.2199999999999999E-2</v>
      </c>
      <c r="C976">
        <v>-2.2499999999999999E-2</v>
      </c>
      <c r="D976">
        <v>-2.1700000000000001E-2</v>
      </c>
      <c r="E976">
        <v>3.2000000000000002E-3</v>
      </c>
    </row>
    <row r="977" spans="1:5" x14ac:dyDescent="0.55000000000000004">
      <c r="A977" s="1" t="s">
        <v>980</v>
      </c>
      <c r="B977">
        <v>1.7899999999999999E-2</v>
      </c>
      <c r="C977">
        <v>1.9E-3</v>
      </c>
      <c r="D977">
        <v>-2.87E-2</v>
      </c>
      <c r="E977">
        <v>3.2000000000000002E-3</v>
      </c>
    </row>
    <row r="978" spans="1:5" x14ac:dyDescent="0.55000000000000004">
      <c r="A978" s="1" t="s">
        <v>981</v>
      </c>
      <c r="B978">
        <v>-4.8000000000000001E-2</v>
      </c>
      <c r="C978">
        <v>-2.81E-2</v>
      </c>
      <c r="D978">
        <v>-1.09E-2</v>
      </c>
      <c r="E978">
        <v>3.3999999999999998E-3</v>
      </c>
    </row>
    <row r="979" spans="1:5" x14ac:dyDescent="0.55000000000000004">
      <c r="A979" s="1" t="s">
        <v>982</v>
      </c>
      <c r="B979">
        <v>-8.6999999999999994E-3</v>
      </c>
      <c r="C979">
        <v>1.1000000000000001E-3</v>
      </c>
      <c r="D979">
        <v>-5.1000000000000004E-3</v>
      </c>
      <c r="E979">
        <v>2.7000000000000001E-3</v>
      </c>
    </row>
    <row r="980" spans="1:5" x14ac:dyDescent="0.55000000000000004">
      <c r="A980" s="1" t="s">
        <v>983</v>
      </c>
      <c r="B980">
        <v>-6.3299999999999995E-2</v>
      </c>
      <c r="C980">
        <v>-1.0200000000000001E-2</v>
      </c>
      <c r="D980">
        <v>0.04</v>
      </c>
      <c r="E980">
        <v>2.0999999999999999E-3</v>
      </c>
    </row>
    <row r="981" spans="1:5" x14ac:dyDescent="0.55000000000000004">
      <c r="A981" s="1" t="s">
        <v>984</v>
      </c>
      <c r="B981">
        <v>-3.09E-2</v>
      </c>
      <c r="C981">
        <v>-4.7999999999999996E-3</v>
      </c>
      <c r="D981">
        <v>-7.1999999999999998E-3</v>
      </c>
      <c r="E981">
        <v>1.2999999999999999E-3</v>
      </c>
    </row>
    <row r="982" spans="1:5" x14ac:dyDescent="0.55000000000000004">
      <c r="A982" s="1" t="s">
        <v>985</v>
      </c>
      <c r="B982">
        <v>-9.3999999999999986E-3</v>
      </c>
      <c r="C982">
        <v>7.1000000000000004E-3</v>
      </c>
      <c r="D982">
        <v>3.0999999999999999E-3</v>
      </c>
      <c r="E982">
        <v>1.6999999999999999E-3</v>
      </c>
    </row>
    <row r="983" spans="1:5" x14ac:dyDescent="0.55000000000000004">
      <c r="A983" s="1" t="s">
        <v>986</v>
      </c>
      <c r="B983">
        <v>4.6100000000000002E-2</v>
      </c>
      <c r="C983">
        <v>-1.6899999999999998E-2</v>
      </c>
      <c r="D983">
        <v>-9.5999999999999992E-3</v>
      </c>
      <c r="E983">
        <v>1.8E-3</v>
      </c>
    </row>
    <row r="984" spans="1:5" x14ac:dyDescent="0.55000000000000004">
      <c r="A984" s="1" t="s">
        <v>987</v>
      </c>
      <c r="B984">
        <v>1.8700000000000001E-2</v>
      </c>
      <c r="C984">
        <v>2.9700000000000001E-2</v>
      </c>
      <c r="D984">
        <v>-1.4999999999999999E-2</v>
      </c>
      <c r="E984">
        <v>1.8E-3</v>
      </c>
    </row>
    <row r="985" spans="1:5" x14ac:dyDescent="0.55000000000000004">
      <c r="A985" s="1" t="s">
        <v>988</v>
      </c>
      <c r="B985">
        <v>-8.43E-2</v>
      </c>
      <c r="C985">
        <v>1.15E-2</v>
      </c>
      <c r="D985">
        <v>-2.5100000000000001E-2</v>
      </c>
      <c r="E985">
        <v>1.6999999999999999E-3</v>
      </c>
    </row>
    <row r="986" spans="1:5" x14ac:dyDescent="0.55000000000000004">
      <c r="A986" s="1" t="s">
        <v>989</v>
      </c>
      <c r="B986">
        <v>-7.4999999999999997E-3</v>
      </c>
      <c r="C986">
        <v>2.5999999999999999E-2</v>
      </c>
      <c r="D986">
        <v>5.1999999999999998E-2</v>
      </c>
      <c r="E986">
        <v>1.5E-3</v>
      </c>
    </row>
    <row r="987" spans="1:5" x14ac:dyDescent="0.55000000000000004">
      <c r="A987" s="1" t="s">
        <v>990</v>
      </c>
      <c r="B987">
        <v>1.5299999999999999E-2</v>
      </c>
      <c r="C987">
        <v>3.4000000000000002E-2</v>
      </c>
      <c r="D987">
        <v>1.52E-2</v>
      </c>
      <c r="E987">
        <v>1.2999999999999999E-3</v>
      </c>
    </row>
    <row r="988" spans="1:5" x14ac:dyDescent="0.55000000000000004">
      <c r="A988" s="1" t="s">
        <v>991</v>
      </c>
      <c r="B988">
        <v>-9.35E-2</v>
      </c>
      <c r="C988">
        <v>-1.0699999999999999E-2</v>
      </c>
      <c r="D988">
        <v>5.6599999999999998E-2</v>
      </c>
      <c r="E988">
        <v>1.5E-3</v>
      </c>
    </row>
    <row r="989" spans="1:5" x14ac:dyDescent="0.55000000000000004">
      <c r="A989" s="1" t="s">
        <v>992</v>
      </c>
      <c r="B989">
        <v>-0.17199999999999999</v>
      </c>
      <c r="C989">
        <v>-2.3099999999999999E-2</v>
      </c>
      <c r="D989">
        <v>-1.89E-2</v>
      </c>
      <c r="E989">
        <v>8.0000000000000004E-4</v>
      </c>
    </row>
    <row r="990" spans="1:5" x14ac:dyDescent="0.55000000000000004">
      <c r="A990" s="1" t="s">
        <v>993</v>
      </c>
      <c r="B990">
        <v>-7.7399999999999997E-2</v>
      </c>
      <c r="C990">
        <v>-3.0099999999999998E-2</v>
      </c>
      <c r="D990">
        <v>-6.2100000000000002E-2</v>
      </c>
      <c r="E990">
        <v>2.9999999999999997E-4</v>
      </c>
    </row>
    <row r="991" spans="1:5" x14ac:dyDescent="0.55000000000000004">
      <c r="A991" s="1" t="s">
        <v>994</v>
      </c>
      <c r="B991">
        <v>1.77E-2</v>
      </c>
      <c r="C991">
        <v>3.5200000000000002E-2</v>
      </c>
      <c r="D991">
        <v>5.0000000000000001E-4</v>
      </c>
      <c r="E991">
        <v>0</v>
      </c>
    </row>
    <row r="992" spans="1:5" x14ac:dyDescent="0.55000000000000004">
      <c r="A992" s="1" t="s">
        <v>995</v>
      </c>
      <c r="B992">
        <v>-8.09E-2</v>
      </c>
      <c r="C992">
        <v>4.0000000000000002E-4</v>
      </c>
      <c r="D992">
        <v>-0.11020000000000001</v>
      </c>
      <c r="E992">
        <v>0</v>
      </c>
    </row>
    <row r="993" spans="1:5" x14ac:dyDescent="0.55000000000000004">
      <c r="A993" s="1" t="s">
        <v>996</v>
      </c>
      <c r="B993">
        <v>-0.1014</v>
      </c>
      <c r="C993">
        <v>1.4E-3</v>
      </c>
      <c r="D993">
        <v>-6.6000000000000003E-2</v>
      </c>
      <c r="E993">
        <v>1E-4</v>
      </c>
    </row>
    <row r="994" spans="1:5" x14ac:dyDescent="0.55000000000000004">
      <c r="A994" s="1" t="s">
        <v>997</v>
      </c>
      <c r="B994">
        <v>9.01E-2</v>
      </c>
      <c r="C994">
        <v>-1E-3</v>
      </c>
      <c r="D994">
        <v>3.4799999999999998E-2</v>
      </c>
      <c r="E994">
        <v>2.0000000000000001E-4</v>
      </c>
    </row>
    <row r="995" spans="1:5" x14ac:dyDescent="0.55000000000000004">
      <c r="A995" s="1" t="s">
        <v>998</v>
      </c>
      <c r="B995">
        <v>0.1017</v>
      </c>
      <c r="C995">
        <v>5.4000000000000013E-2</v>
      </c>
      <c r="D995">
        <v>5.3800000000000001E-2</v>
      </c>
      <c r="E995">
        <v>1E-4</v>
      </c>
    </row>
    <row r="996" spans="1:5" x14ac:dyDescent="0.55000000000000004">
      <c r="A996" s="1" t="s">
        <v>999</v>
      </c>
      <c r="B996">
        <v>5.21E-2</v>
      </c>
      <c r="C996">
        <v>-2.41E-2</v>
      </c>
      <c r="D996">
        <v>4.0999999999999986E-3</v>
      </c>
      <c r="E996">
        <v>0</v>
      </c>
    </row>
    <row r="997" spans="1:5" x14ac:dyDescent="0.55000000000000004">
      <c r="A997" s="1" t="s">
        <v>1000</v>
      </c>
      <c r="B997">
        <v>4.1999999999999997E-3</v>
      </c>
      <c r="C997">
        <v>2.58E-2</v>
      </c>
      <c r="D997">
        <v>-2.76E-2</v>
      </c>
      <c r="E997">
        <v>1E-4</v>
      </c>
    </row>
    <row r="998" spans="1:5" x14ac:dyDescent="0.55000000000000004">
      <c r="A998" s="1" t="s">
        <v>1001</v>
      </c>
      <c r="B998">
        <v>7.7399999999999997E-2</v>
      </c>
      <c r="C998">
        <v>1.7500000000000002E-2</v>
      </c>
      <c r="D998">
        <v>4.8899999999999999E-2</v>
      </c>
      <c r="E998">
        <v>1E-4</v>
      </c>
    </row>
    <row r="999" spans="1:5" x14ac:dyDescent="0.55000000000000004">
      <c r="A999" s="1" t="s">
        <v>1002</v>
      </c>
      <c r="B999">
        <v>3.3300000000000003E-2</v>
      </c>
      <c r="C999">
        <v>-1.12E-2</v>
      </c>
      <c r="D999">
        <v>7.5999999999999998E-2</v>
      </c>
      <c r="E999">
        <v>1E-4</v>
      </c>
    </row>
    <row r="1000" spans="1:5" x14ac:dyDescent="0.55000000000000004">
      <c r="A1000" s="1" t="s">
        <v>1003</v>
      </c>
      <c r="B1000">
        <v>4.0800000000000003E-2</v>
      </c>
      <c r="C1000">
        <v>2.4299999999999999E-2</v>
      </c>
      <c r="D1000">
        <v>1.15E-2</v>
      </c>
      <c r="E1000">
        <v>1E-4</v>
      </c>
    </row>
    <row r="1001" spans="1:5" x14ac:dyDescent="0.55000000000000004">
      <c r="A1001" s="1" t="s">
        <v>1004</v>
      </c>
      <c r="B1001">
        <v>-2.53E-2</v>
      </c>
      <c r="C1001">
        <v>-4.2599999999999999E-2</v>
      </c>
      <c r="D1001">
        <v>-4.1700000000000001E-2</v>
      </c>
      <c r="E1001">
        <v>0</v>
      </c>
    </row>
    <row r="1002" spans="1:5" x14ac:dyDescent="0.55000000000000004">
      <c r="A1002" s="1" t="s">
        <v>1005</v>
      </c>
      <c r="B1002">
        <v>5.6300000000000003E-2</v>
      </c>
      <c r="C1002">
        <v>-2.5000000000000001E-2</v>
      </c>
      <c r="D1002">
        <v>-3.3E-3</v>
      </c>
      <c r="E1002">
        <v>0</v>
      </c>
    </row>
    <row r="1003" spans="1:5" x14ac:dyDescent="0.55000000000000004">
      <c r="A1003" s="1" t="s">
        <v>1006</v>
      </c>
      <c r="B1003">
        <v>2.8000000000000001E-2</v>
      </c>
      <c r="C1003">
        <v>6.0100000000000001E-2</v>
      </c>
      <c r="D1003">
        <v>-1.1000000000000001E-3</v>
      </c>
      <c r="E1003">
        <v>1E-4</v>
      </c>
    </row>
    <row r="1004" spans="1:5" x14ac:dyDescent="0.55000000000000004">
      <c r="A1004" s="1" t="s">
        <v>1007</v>
      </c>
      <c r="B1004">
        <v>-3.3500000000000002E-2</v>
      </c>
      <c r="C1004">
        <v>4.3E-3</v>
      </c>
      <c r="D1004">
        <v>3.3E-3</v>
      </c>
      <c r="E1004">
        <v>0</v>
      </c>
    </row>
    <row r="1005" spans="1:5" x14ac:dyDescent="0.55000000000000004">
      <c r="A1005" s="1" t="s">
        <v>1008</v>
      </c>
      <c r="B1005">
        <v>3.39E-2</v>
      </c>
      <c r="C1005">
        <v>1.18E-2</v>
      </c>
      <c r="D1005">
        <v>3.1800000000000002E-2</v>
      </c>
      <c r="E1005">
        <v>0</v>
      </c>
    </row>
    <row r="1006" spans="1:5" x14ac:dyDescent="0.55000000000000004">
      <c r="A1006" s="1" t="s">
        <v>1009</v>
      </c>
      <c r="B1006">
        <v>6.3E-2</v>
      </c>
      <c r="C1006">
        <v>1.46E-2</v>
      </c>
      <c r="D1006">
        <v>2.1899999999999999E-2</v>
      </c>
      <c r="E1006">
        <v>1E-4</v>
      </c>
    </row>
    <row r="1007" spans="1:5" x14ac:dyDescent="0.55000000000000004">
      <c r="A1007" s="1" t="s">
        <v>1010</v>
      </c>
      <c r="B1007">
        <v>1.9900000000000001E-2</v>
      </c>
      <c r="C1007">
        <v>4.8399999999999999E-2</v>
      </c>
      <c r="D1007">
        <v>2.9600000000000001E-2</v>
      </c>
      <c r="E1007">
        <v>1E-4</v>
      </c>
    </row>
    <row r="1008" spans="1:5" x14ac:dyDescent="0.55000000000000004">
      <c r="A1008" s="1" t="s">
        <v>1011</v>
      </c>
      <c r="B1008">
        <v>-7.9000000000000001E-2</v>
      </c>
      <c r="C1008">
        <v>1.2999999999999999E-3</v>
      </c>
      <c r="D1008">
        <v>-2.4799999999999999E-2</v>
      </c>
      <c r="E1008">
        <v>1E-4</v>
      </c>
    </row>
    <row r="1009" spans="1:5" x14ac:dyDescent="0.55000000000000004">
      <c r="A1009" s="1" t="s">
        <v>1012</v>
      </c>
      <c r="B1009">
        <v>-5.5599999999999997E-2</v>
      </c>
      <c r="C1009">
        <v>-1.7899999999999999E-2</v>
      </c>
      <c r="D1009">
        <v>-4.7300000000000002E-2</v>
      </c>
      <c r="E1009">
        <v>1E-4</v>
      </c>
    </row>
    <row r="1010" spans="1:5" x14ac:dyDescent="0.55000000000000004">
      <c r="A1010" s="1" t="s">
        <v>1013</v>
      </c>
      <c r="B1010">
        <v>6.9199999999999998E-2</v>
      </c>
      <c r="C1010">
        <v>2.2000000000000001E-3</v>
      </c>
      <c r="D1010">
        <v>-5.0000000000000001E-3</v>
      </c>
      <c r="E1010">
        <v>1E-4</v>
      </c>
    </row>
    <row r="1011" spans="1:5" x14ac:dyDescent="0.55000000000000004">
      <c r="A1011" s="1" t="s">
        <v>1014</v>
      </c>
      <c r="B1011">
        <v>-4.7800000000000002E-2</v>
      </c>
      <c r="C1011">
        <v>-3.0099999999999998E-2</v>
      </c>
      <c r="D1011">
        <v>-1.7299999999999999E-2</v>
      </c>
      <c r="E1011">
        <v>1E-4</v>
      </c>
    </row>
    <row r="1012" spans="1:5" x14ac:dyDescent="0.55000000000000004">
      <c r="A1012" s="1" t="s">
        <v>1015</v>
      </c>
      <c r="B1012">
        <v>9.5500000000000002E-2</v>
      </c>
      <c r="C1012">
        <v>3.8199999999999998E-2</v>
      </c>
      <c r="D1012">
        <v>-3.0200000000000001E-2</v>
      </c>
      <c r="E1012">
        <v>1E-4</v>
      </c>
    </row>
    <row r="1013" spans="1:5" x14ac:dyDescent="0.55000000000000004">
      <c r="A1013" s="1" t="s">
        <v>1016</v>
      </c>
      <c r="B1013">
        <v>3.8699999999999998E-2</v>
      </c>
      <c r="C1013">
        <v>1.0800000000000001E-2</v>
      </c>
      <c r="D1013">
        <v>-2.46E-2</v>
      </c>
      <c r="E1013">
        <v>1E-4</v>
      </c>
    </row>
    <row r="1014" spans="1:5" x14ac:dyDescent="0.55000000000000004">
      <c r="A1014" s="1" t="s">
        <v>1017</v>
      </c>
      <c r="B1014">
        <v>5.8999999999999999E-3</v>
      </c>
      <c r="C1014">
        <v>3.6700000000000003E-2</v>
      </c>
      <c r="D1014">
        <v>-9.0000000000000011E-3</v>
      </c>
      <c r="E1014">
        <v>1E-4</v>
      </c>
    </row>
    <row r="1015" spans="1:5" x14ac:dyDescent="0.55000000000000004">
      <c r="A1015" s="1" t="s">
        <v>1018</v>
      </c>
      <c r="B1015">
        <v>6.8199999999999997E-2</v>
      </c>
      <c r="C1015">
        <v>7.1999999999999998E-3</v>
      </c>
      <c r="D1015">
        <v>3.56E-2</v>
      </c>
      <c r="E1015">
        <v>1E-4</v>
      </c>
    </row>
    <row r="1016" spans="1:5" x14ac:dyDescent="0.55000000000000004">
      <c r="A1016" s="1" t="s">
        <v>1019</v>
      </c>
      <c r="B1016">
        <v>1.9800000000000002E-2</v>
      </c>
      <c r="C1016">
        <v>-2.29E-2</v>
      </c>
      <c r="D1016">
        <v>6.1000000000000004E-3</v>
      </c>
      <c r="E1016">
        <v>1E-4</v>
      </c>
    </row>
    <row r="1017" spans="1:5" x14ac:dyDescent="0.55000000000000004">
      <c r="A1017" s="1" t="s">
        <v>1020</v>
      </c>
      <c r="B1017">
        <v>3.4799999999999998E-2</v>
      </c>
      <c r="C1017">
        <v>1.4999999999999999E-2</v>
      </c>
      <c r="D1017">
        <v>1.18E-2</v>
      </c>
      <c r="E1017">
        <v>1E-4</v>
      </c>
    </row>
    <row r="1018" spans="1:5" x14ac:dyDescent="0.55000000000000004">
      <c r="A1018" s="1" t="s">
        <v>1021</v>
      </c>
      <c r="B1018">
        <v>4.5000000000000014E-3</v>
      </c>
      <c r="C1018">
        <v>2.4899999999999999E-2</v>
      </c>
      <c r="D1018">
        <v>-1.84E-2</v>
      </c>
      <c r="E1018">
        <v>1E-4</v>
      </c>
    </row>
    <row r="1019" spans="1:5" x14ac:dyDescent="0.55000000000000004">
      <c r="A1019" s="1" t="s">
        <v>1022</v>
      </c>
      <c r="B1019">
        <v>2.9000000000000001E-2</v>
      </c>
      <c r="C1019">
        <v>-4.1999999999999997E-3</v>
      </c>
      <c r="D1019">
        <v>-2.4400000000000002E-2</v>
      </c>
      <c r="E1019">
        <v>0</v>
      </c>
    </row>
    <row r="1020" spans="1:5" x14ac:dyDescent="0.55000000000000004">
      <c r="A1020" s="1" t="s">
        <v>1023</v>
      </c>
      <c r="B1020">
        <v>-1.2699999999999999E-2</v>
      </c>
      <c r="C1020">
        <v>-7.3000000000000001E-3</v>
      </c>
      <c r="D1020">
        <v>-1.8499999999999999E-2</v>
      </c>
      <c r="E1020">
        <v>0</v>
      </c>
    </row>
    <row r="1021" spans="1:5" x14ac:dyDescent="0.55000000000000004">
      <c r="A1021" s="1" t="s">
        <v>1024</v>
      </c>
      <c r="B1021">
        <v>-1.7399999999999999E-2</v>
      </c>
      <c r="C1021">
        <v>-2.7000000000000001E-3</v>
      </c>
      <c r="D1021">
        <v>-2E-3</v>
      </c>
      <c r="E1021">
        <v>0</v>
      </c>
    </row>
    <row r="1022" spans="1:5" x14ac:dyDescent="0.55000000000000004">
      <c r="A1022" s="1" t="s">
        <v>1025</v>
      </c>
      <c r="B1022">
        <v>-2.35E-2</v>
      </c>
      <c r="C1022">
        <v>-1.17E-2</v>
      </c>
      <c r="D1022">
        <v>-9.1000000000000004E-3</v>
      </c>
      <c r="E1022">
        <v>0</v>
      </c>
    </row>
    <row r="1023" spans="1:5" x14ac:dyDescent="0.55000000000000004">
      <c r="A1023" s="1" t="s">
        <v>1026</v>
      </c>
      <c r="B1023">
        <v>-5.96E-2</v>
      </c>
      <c r="C1023">
        <v>-2.9600000000000001E-2</v>
      </c>
      <c r="D1023">
        <v>-2.4299999999999999E-2</v>
      </c>
      <c r="E1023">
        <v>1E-4</v>
      </c>
    </row>
    <row r="1024" spans="1:5" x14ac:dyDescent="0.55000000000000004">
      <c r="A1024" s="1" t="s">
        <v>1027</v>
      </c>
      <c r="B1024">
        <v>-7.5800000000000006E-2</v>
      </c>
      <c r="C1024">
        <v>-3.1199999999999999E-2</v>
      </c>
      <c r="D1024">
        <v>-1.5299999999999999E-2</v>
      </c>
      <c r="E1024">
        <v>0</v>
      </c>
    </row>
    <row r="1025" spans="1:5" x14ac:dyDescent="0.55000000000000004">
      <c r="A1025" s="1" t="s">
        <v>1028</v>
      </c>
      <c r="B1025">
        <v>0.1133</v>
      </c>
      <c r="C1025">
        <v>3.0499999999999999E-2</v>
      </c>
      <c r="D1025">
        <v>5.9999999999999995E-4</v>
      </c>
      <c r="E1025">
        <v>0</v>
      </c>
    </row>
    <row r="1026" spans="1:5" x14ac:dyDescent="0.55000000000000004">
      <c r="A1026" s="1" t="s">
        <v>1029</v>
      </c>
      <c r="B1026">
        <v>-2.7000000000000001E-3</v>
      </c>
      <c r="C1026">
        <v>-1.8E-3</v>
      </c>
      <c r="D1026">
        <v>-5.1999999999999998E-3</v>
      </c>
      <c r="E1026">
        <v>0</v>
      </c>
    </row>
    <row r="1027" spans="1:5" x14ac:dyDescent="0.55000000000000004">
      <c r="A1027" s="1" t="s">
        <v>1030</v>
      </c>
      <c r="B1027">
        <v>7.4999999999999997E-3</v>
      </c>
      <c r="C1027">
        <v>-5.6000000000000008E-3</v>
      </c>
      <c r="D1027">
        <v>1.54E-2</v>
      </c>
      <c r="E1027">
        <v>0</v>
      </c>
    </row>
    <row r="1028" spans="1:5" x14ac:dyDescent="0.55000000000000004">
      <c r="A1028" s="1" t="s">
        <v>1031</v>
      </c>
      <c r="B1028">
        <v>5.0500000000000003E-2</v>
      </c>
      <c r="C1028">
        <v>2.01E-2</v>
      </c>
      <c r="D1028">
        <v>-9.300000000000001E-3</v>
      </c>
      <c r="E1028">
        <v>0</v>
      </c>
    </row>
    <row r="1029" spans="1:5" x14ac:dyDescent="0.55000000000000004">
      <c r="A1029" s="1" t="s">
        <v>1032</v>
      </c>
      <c r="B1029">
        <v>4.4200000000000003E-2</v>
      </c>
      <c r="C1029">
        <v>-1.84E-2</v>
      </c>
      <c r="D1029">
        <v>4.1999999999999997E-3</v>
      </c>
      <c r="E1029">
        <v>0</v>
      </c>
    </row>
    <row r="1030" spans="1:5" x14ac:dyDescent="0.55000000000000004">
      <c r="A1030" s="1" t="s">
        <v>1033</v>
      </c>
      <c r="B1030">
        <v>3.1199999999999999E-2</v>
      </c>
      <c r="C1030">
        <v>-6.3E-3</v>
      </c>
      <c r="D1030">
        <v>1.1900000000000001E-2</v>
      </c>
      <c r="E1030">
        <v>0</v>
      </c>
    </row>
    <row r="1031" spans="1:5" x14ac:dyDescent="0.55000000000000004">
      <c r="A1031" s="1" t="s">
        <v>1034</v>
      </c>
      <c r="B1031">
        <v>-8.5000000000000006E-3</v>
      </c>
      <c r="C1031">
        <v>-3.7000000000000002E-3</v>
      </c>
      <c r="D1031">
        <v>-7.7000000000000002E-3</v>
      </c>
      <c r="E1031">
        <v>0</v>
      </c>
    </row>
    <row r="1032" spans="1:5" x14ac:dyDescent="0.55000000000000004">
      <c r="A1032" s="1" t="s">
        <v>1035</v>
      </c>
      <c r="B1032">
        <v>-6.1699999999999998E-2</v>
      </c>
      <c r="C1032">
        <v>1.1999999999999999E-3</v>
      </c>
      <c r="D1032">
        <v>-9.4999999999999998E-3</v>
      </c>
      <c r="E1032">
        <v>1E-4</v>
      </c>
    </row>
    <row r="1033" spans="1:5" x14ac:dyDescent="0.55000000000000004">
      <c r="A1033" s="1" t="s">
        <v>1036</v>
      </c>
      <c r="B1033">
        <v>3.8899999999999997E-2</v>
      </c>
      <c r="C1033">
        <v>7.1999999999999998E-3</v>
      </c>
      <c r="D1033">
        <v>5.5000000000000014E-3</v>
      </c>
      <c r="E1033">
        <v>0</v>
      </c>
    </row>
    <row r="1034" spans="1:5" x14ac:dyDescent="0.55000000000000004">
      <c r="A1034" s="1" t="s">
        <v>1037</v>
      </c>
      <c r="B1034">
        <v>7.9000000000000008E-3</v>
      </c>
      <c r="C1034">
        <v>-2.76E-2</v>
      </c>
      <c r="D1034">
        <v>-5.9999999999999995E-4</v>
      </c>
      <c r="E1034">
        <v>0</v>
      </c>
    </row>
    <row r="1035" spans="1:5" x14ac:dyDescent="0.55000000000000004">
      <c r="A1035" s="1" t="s">
        <v>1038</v>
      </c>
      <c r="B1035">
        <v>2.5399999999999999E-2</v>
      </c>
      <c r="C1035">
        <v>5.0000000000000001E-3</v>
      </c>
      <c r="D1035">
        <v>1.23E-2</v>
      </c>
      <c r="E1035">
        <v>1E-4</v>
      </c>
    </row>
    <row r="1036" spans="1:5" x14ac:dyDescent="0.55000000000000004">
      <c r="A1036" s="1" t="s">
        <v>1039</v>
      </c>
      <c r="B1036">
        <v>2.7300000000000001E-2</v>
      </c>
      <c r="C1036">
        <v>4.5000000000000014E-3</v>
      </c>
      <c r="D1036">
        <v>1.6199999999999999E-2</v>
      </c>
      <c r="E1036">
        <v>1E-4</v>
      </c>
    </row>
    <row r="1037" spans="1:5" x14ac:dyDescent="0.55000000000000004">
      <c r="A1037" s="1" t="s">
        <v>1040</v>
      </c>
      <c r="B1037">
        <v>-1.7600000000000001E-2</v>
      </c>
      <c r="C1037">
        <v>-1.09E-2</v>
      </c>
      <c r="D1037">
        <v>3.5200000000000002E-2</v>
      </c>
      <c r="E1037">
        <v>1E-4</v>
      </c>
    </row>
    <row r="1038" spans="1:5" x14ac:dyDescent="0.55000000000000004">
      <c r="A1038" s="1" t="s">
        <v>1041</v>
      </c>
      <c r="B1038">
        <v>7.8000000000000014E-3</v>
      </c>
      <c r="C1038">
        <v>6.0000000000000001E-3</v>
      </c>
      <c r="D1038">
        <v>-8.6E-3</v>
      </c>
      <c r="E1038">
        <v>1E-4</v>
      </c>
    </row>
    <row r="1039" spans="1:5" x14ac:dyDescent="0.55000000000000004">
      <c r="A1039" s="1" t="s">
        <v>1042</v>
      </c>
      <c r="B1039">
        <v>1.18E-2</v>
      </c>
      <c r="C1039">
        <v>1.4999999999999999E-2</v>
      </c>
      <c r="D1039">
        <v>3.4799999999999998E-2</v>
      </c>
      <c r="E1039">
        <v>1E-4</v>
      </c>
    </row>
    <row r="1040" spans="1:5" x14ac:dyDescent="0.55000000000000004">
      <c r="A1040" s="1" t="s">
        <v>1043</v>
      </c>
      <c r="B1040">
        <v>5.57E-2</v>
      </c>
      <c r="C1040">
        <v>2.8999999999999998E-3</v>
      </c>
      <c r="D1040">
        <v>1.01E-2</v>
      </c>
      <c r="E1040">
        <v>0</v>
      </c>
    </row>
    <row r="1041" spans="1:5" x14ac:dyDescent="0.55000000000000004">
      <c r="A1041" s="1" t="s">
        <v>1044</v>
      </c>
      <c r="B1041">
        <v>1.2800000000000001E-2</v>
      </c>
      <c r="C1041">
        <v>-3.0000000000000001E-3</v>
      </c>
      <c r="D1041">
        <v>2.0999999999999999E-3</v>
      </c>
      <c r="E1041">
        <v>0</v>
      </c>
    </row>
    <row r="1042" spans="1:5" x14ac:dyDescent="0.55000000000000004">
      <c r="A1042" s="1" t="s">
        <v>1045</v>
      </c>
      <c r="B1042">
        <v>4.0399999999999998E-2</v>
      </c>
      <c r="C1042">
        <v>8.3000000000000001E-3</v>
      </c>
      <c r="D1042">
        <v>-2.2000000000000001E-3</v>
      </c>
      <c r="E1042">
        <v>0</v>
      </c>
    </row>
    <row r="1043" spans="1:5" x14ac:dyDescent="0.55000000000000004">
      <c r="A1043" s="1" t="s">
        <v>1046</v>
      </c>
      <c r="B1043">
        <v>1.5599999999999999E-2</v>
      </c>
      <c r="C1043">
        <v>-2.3699999999999999E-2</v>
      </c>
      <c r="D1043">
        <v>4.4000000000000003E-3</v>
      </c>
      <c r="E1043">
        <v>0</v>
      </c>
    </row>
    <row r="1044" spans="1:5" x14ac:dyDescent="0.55000000000000004">
      <c r="A1044" s="1" t="s">
        <v>1047</v>
      </c>
      <c r="B1044">
        <v>2.8000000000000001E-2</v>
      </c>
      <c r="C1044">
        <v>1.7000000000000001E-2</v>
      </c>
      <c r="D1044">
        <v>2.6700000000000002E-2</v>
      </c>
      <c r="E1044">
        <v>0</v>
      </c>
    </row>
    <row r="1045" spans="1:5" x14ac:dyDescent="0.55000000000000004">
      <c r="A1045" s="1" t="s">
        <v>1048</v>
      </c>
      <c r="B1045">
        <v>-1.2E-2</v>
      </c>
      <c r="C1045">
        <v>1.3100000000000001E-2</v>
      </c>
      <c r="D1045">
        <v>-5.0000000000000001E-4</v>
      </c>
      <c r="E1045">
        <v>0</v>
      </c>
    </row>
    <row r="1046" spans="1:5" x14ac:dyDescent="0.55000000000000004">
      <c r="A1046" s="1" t="s">
        <v>1049</v>
      </c>
      <c r="B1046">
        <v>5.6500000000000002E-2</v>
      </c>
      <c r="C1046">
        <v>1.8100000000000002E-2</v>
      </c>
      <c r="D1046">
        <v>5.7999999999999996E-3</v>
      </c>
      <c r="E1046">
        <v>0</v>
      </c>
    </row>
    <row r="1047" spans="1:5" x14ac:dyDescent="0.55000000000000004">
      <c r="A1047" s="1" t="s">
        <v>1050</v>
      </c>
      <c r="B1047">
        <v>-2.7099999999999999E-2</v>
      </c>
      <c r="C1047">
        <v>3.2000000000000002E-3</v>
      </c>
      <c r="D1047">
        <v>-2.7300000000000001E-2</v>
      </c>
      <c r="E1047">
        <v>0</v>
      </c>
    </row>
    <row r="1048" spans="1:5" x14ac:dyDescent="0.55000000000000004">
      <c r="A1048" s="1" t="s">
        <v>1051</v>
      </c>
      <c r="B1048">
        <v>3.7699999999999997E-2</v>
      </c>
      <c r="C1048">
        <v>2.8899999999999999E-2</v>
      </c>
      <c r="D1048">
        <v>-1.18E-2</v>
      </c>
      <c r="E1048">
        <v>0</v>
      </c>
    </row>
    <row r="1049" spans="1:5" x14ac:dyDescent="0.55000000000000004">
      <c r="A1049" s="1" t="s">
        <v>1052</v>
      </c>
      <c r="B1049">
        <v>4.1700000000000001E-2</v>
      </c>
      <c r="C1049">
        <v>-1.5599999999999999E-2</v>
      </c>
      <c r="D1049">
        <v>1.2200000000000001E-2</v>
      </c>
      <c r="E1049">
        <v>0</v>
      </c>
    </row>
    <row r="1050" spans="1:5" x14ac:dyDescent="0.55000000000000004">
      <c r="A1050" s="1" t="s">
        <v>1053</v>
      </c>
      <c r="B1050">
        <v>3.1099999999999999E-2</v>
      </c>
      <c r="C1050">
        <v>1.3100000000000001E-2</v>
      </c>
      <c r="D1050">
        <v>1.9E-3</v>
      </c>
      <c r="E1050">
        <v>0</v>
      </c>
    </row>
    <row r="1051" spans="1:5" x14ac:dyDescent="0.55000000000000004">
      <c r="A1051" s="1" t="s">
        <v>1054</v>
      </c>
      <c r="B1051">
        <v>2.81E-2</v>
      </c>
      <c r="C1051">
        <v>-4.4000000000000003E-3</v>
      </c>
      <c r="D1051">
        <v>0</v>
      </c>
      <c r="E1051">
        <v>0</v>
      </c>
    </row>
    <row r="1052" spans="1:5" x14ac:dyDescent="0.55000000000000004">
      <c r="A1052" s="1" t="s">
        <v>1055</v>
      </c>
      <c r="B1052">
        <v>-3.32E-2</v>
      </c>
      <c r="C1052">
        <v>9.300000000000001E-3</v>
      </c>
      <c r="D1052">
        <v>-1.9900000000000001E-2</v>
      </c>
      <c r="E1052">
        <v>0</v>
      </c>
    </row>
    <row r="1053" spans="1:5" x14ac:dyDescent="0.55000000000000004">
      <c r="A1053" s="1" t="s">
        <v>1056</v>
      </c>
      <c r="B1053">
        <v>4.6600000000000003E-2</v>
      </c>
      <c r="C1053">
        <v>3.5999999999999999E-3</v>
      </c>
      <c r="D1053">
        <v>-3.5000000000000001E-3</v>
      </c>
      <c r="E1053">
        <v>0</v>
      </c>
    </row>
    <row r="1054" spans="1:5" x14ac:dyDescent="0.55000000000000004">
      <c r="A1054" s="1" t="s">
        <v>1057</v>
      </c>
      <c r="B1054">
        <v>4.3E-3</v>
      </c>
      <c r="C1054">
        <v>-1.8599999999999998E-2</v>
      </c>
      <c r="D1054">
        <v>4.9000000000000002E-2</v>
      </c>
      <c r="E1054">
        <v>0</v>
      </c>
    </row>
    <row r="1055" spans="1:5" x14ac:dyDescent="0.55000000000000004">
      <c r="A1055" s="1" t="s">
        <v>1058</v>
      </c>
      <c r="B1055">
        <v>-1.8E-3</v>
      </c>
      <c r="C1055">
        <v>-4.1799999999999997E-2</v>
      </c>
      <c r="D1055">
        <v>1.2200000000000001E-2</v>
      </c>
      <c r="E1055">
        <v>0</v>
      </c>
    </row>
    <row r="1056" spans="1:5" x14ac:dyDescent="0.55000000000000004">
      <c r="A1056" s="1" t="s">
        <v>1059</v>
      </c>
      <c r="B1056">
        <v>2.0500000000000001E-2</v>
      </c>
      <c r="C1056">
        <v>-1.8499999999999999E-2</v>
      </c>
      <c r="D1056">
        <v>-1E-3</v>
      </c>
      <c r="E1056">
        <v>0</v>
      </c>
    </row>
    <row r="1057" spans="1:5" x14ac:dyDescent="0.55000000000000004">
      <c r="A1057" s="1" t="s">
        <v>1060</v>
      </c>
      <c r="B1057">
        <v>2.5999999999999999E-2</v>
      </c>
      <c r="C1057">
        <v>3.0499999999999999E-2</v>
      </c>
      <c r="D1057">
        <v>-7.1000000000000004E-3</v>
      </c>
      <c r="E1057">
        <v>0</v>
      </c>
    </row>
    <row r="1058" spans="1:5" x14ac:dyDescent="0.55000000000000004">
      <c r="A1058" s="1" t="s">
        <v>1061</v>
      </c>
      <c r="B1058">
        <v>-2.0299999999999999E-2</v>
      </c>
      <c r="C1058">
        <v>-4.1799999999999997E-2</v>
      </c>
      <c r="D1058">
        <v>-8.0000000000000004E-4</v>
      </c>
      <c r="E1058">
        <v>0</v>
      </c>
    </row>
    <row r="1059" spans="1:5" x14ac:dyDescent="0.55000000000000004">
      <c r="A1059" s="1" t="s">
        <v>1062</v>
      </c>
      <c r="B1059">
        <v>4.24E-2</v>
      </c>
      <c r="C1059">
        <v>4.0999999999999986E-3</v>
      </c>
      <c r="D1059">
        <v>-5.6999999999999993E-3</v>
      </c>
      <c r="E1059">
        <v>0</v>
      </c>
    </row>
    <row r="1060" spans="1:5" x14ac:dyDescent="0.55000000000000004">
      <c r="A1060" s="1" t="s">
        <v>1063</v>
      </c>
      <c r="B1060">
        <v>-1.9599999999999999E-2</v>
      </c>
      <c r="C1060">
        <v>-3.5900000000000001E-2</v>
      </c>
      <c r="D1060">
        <v>-1.47E-2</v>
      </c>
      <c r="E1060">
        <v>0</v>
      </c>
    </row>
    <row r="1061" spans="1:5" x14ac:dyDescent="0.55000000000000004">
      <c r="A1061" s="1" t="s">
        <v>1064</v>
      </c>
      <c r="B1061">
        <v>2.5100000000000001E-2</v>
      </c>
      <c r="C1061">
        <v>4.0500000000000001E-2</v>
      </c>
      <c r="D1061">
        <v>-1.6299999999999999E-2</v>
      </c>
      <c r="E1061">
        <v>0</v>
      </c>
    </row>
    <row r="1062" spans="1:5" x14ac:dyDescent="0.55000000000000004">
      <c r="A1062" s="1" t="s">
        <v>1065</v>
      </c>
      <c r="B1062">
        <v>2.5600000000000001E-2</v>
      </c>
      <c r="C1062">
        <v>-2.0500000000000001E-2</v>
      </c>
      <c r="D1062">
        <v>-3.1300000000000001E-2</v>
      </c>
      <c r="E1062">
        <v>0</v>
      </c>
    </row>
    <row r="1063" spans="1:5" x14ac:dyDescent="0.55000000000000004">
      <c r="A1063" s="1" t="s">
        <v>1066</v>
      </c>
      <c r="B1063">
        <v>-5.0000000000000001E-4</v>
      </c>
      <c r="C1063">
        <v>2.53E-2</v>
      </c>
      <c r="D1063">
        <v>2.12E-2</v>
      </c>
      <c r="E1063">
        <v>0</v>
      </c>
    </row>
    <row r="1064" spans="1:5" x14ac:dyDescent="0.55000000000000004">
      <c r="A1064" s="1" t="s">
        <v>1067</v>
      </c>
      <c r="B1064">
        <v>-3.1E-2</v>
      </c>
      <c r="C1064">
        <v>-5.8999999999999999E-3</v>
      </c>
      <c r="D1064">
        <v>-3.4500000000000003E-2</v>
      </c>
      <c r="E1064">
        <v>0</v>
      </c>
    </row>
    <row r="1065" spans="1:5" x14ac:dyDescent="0.55000000000000004">
      <c r="A1065" s="1" t="s">
        <v>1068</v>
      </c>
      <c r="B1065">
        <v>6.13E-2</v>
      </c>
      <c r="C1065">
        <v>6.1000000000000004E-3</v>
      </c>
      <c r="D1065">
        <v>-1.7899999999999999E-2</v>
      </c>
      <c r="E1065">
        <v>0</v>
      </c>
    </row>
    <row r="1066" spans="1:5" x14ac:dyDescent="0.55000000000000004">
      <c r="A1066" s="1" t="s">
        <v>1069</v>
      </c>
      <c r="B1066">
        <v>-1.11E-2</v>
      </c>
      <c r="C1066">
        <v>3.0499999999999999E-2</v>
      </c>
      <c r="D1066">
        <v>-3.8E-3</v>
      </c>
      <c r="E1066">
        <v>0</v>
      </c>
    </row>
    <row r="1067" spans="1:5" x14ac:dyDescent="0.55000000000000004">
      <c r="A1067" s="1" t="s">
        <v>1070</v>
      </c>
      <c r="B1067">
        <v>5.8999999999999999E-3</v>
      </c>
      <c r="C1067">
        <v>-2.9899999999999999E-2</v>
      </c>
      <c r="D1067">
        <v>1.7999999999999999E-2</v>
      </c>
      <c r="E1067">
        <v>0</v>
      </c>
    </row>
    <row r="1068" spans="1:5" x14ac:dyDescent="0.55000000000000004">
      <c r="A1068" s="1" t="s">
        <v>1071</v>
      </c>
      <c r="B1068">
        <v>1.37E-2</v>
      </c>
      <c r="C1068">
        <v>9.4999999999999998E-3</v>
      </c>
      <c r="D1068">
        <v>-1.11E-2</v>
      </c>
      <c r="E1068">
        <v>0</v>
      </c>
    </row>
    <row r="1069" spans="1:5" x14ac:dyDescent="0.55000000000000004">
      <c r="A1069" s="1" t="s">
        <v>1072</v>
      </c>
      <c r="B1069">
        <v>-1.52E-2</v>
      </c>
      <c r="C1069">
        <v>2.9399999999999999E-2</v>
      </c>
      <c r="D1069">
        <v>-8.199999999999999E-3</v>
      </c>
      <c r="E1069">
        <v>0</v>
      </c>
    </row>
    <row r="1070" spans="1:5" x14ac:dyDescent="0.55000000000000004">
      <c r="A1070" s="1" t="s">
        <v>1073</v>
      </c>
      <c r="B1070">
        <v>1.5699999999999999E-2</v>
      </c>
      <c r="C1070">
        <v>-4.1700000000000001E-2</v>
      </c>
      <c r="D1070">
        <v>-4.1599999999999998E-2</v>
      </c>
      <c r="E1070">
        <v>0</v>
      </c>
    </row>
    <row r="1071" spans="1:5" x14ac:dyDescent="0.55000000000000004">
      <c r="A1071" s="1" t="s">
        <v>1074</v>
      </c>
      <c r="B1071">
        <v>-6.0199999999999997E-2</v>
      </c>
      <c r="C1071">
        <v>3.7000000000000002E-3</v>
      </c>
      <c r="D1071">
        <v>2.75E-2</v>
      </c>
      <c r="E1071">
        <v>0</v>
      </c>
    </row>
    <row r="1072" spans="1:5" x14ac:dyDescent="0.55000000000000004">
      <c r="A1072" s="1" t="s">
        <v>1075</v>
      </c>
      <c r="B1072">
        <v>-3.0599999999999999E-2</v>
      </c>
      <c r="C1072">
        <v>-2.63E-2</v>
      </c>
      <c r="D1072">
        <v>5.5000000000000014E-3</v>
      </c>
      <c r="E1072">
        <v>0</v>
      </c>
    </row>
    <row r="1073" spans="1:5" x14ac:dyDescent="0.55000000000000004">
      <c r="A1073" s="1" t="s">
        <v>1076</v>
      </c>
      <c r="B1073">
        <v>7.7499999999999999E-2</v>
      </c>
      <c r="C1073">
        <v>-1.9E-2</v>
      </c>
      <c r="D1073">
        <v>-4.6999999999999993E-3</v>
      </c>
      <c r="E1073">
        <v>0</v>
      </c>
    </row>
    <row r="1074" spans="1:5" x14ac:dyDescent="0.55000000000000004">
      <c r="A1074" s="1" t="s">
        <v>1077</v>
      </c>
      <c r="B1074">
        <v>5.6999999999999993E-3</v>
      </c>
      <c r="C1074">
        <v>3.5799999999999998E-2</v>
      </c>
      <c r="D1074">
        <v>-4.3E-3</v>
      </c>
      <c r="E1074">
        <v>0</v>
      </c>
    </row>
    <row r="1075" spans="1:5" x14ac:dyDescent="0.55000000000000004">
      <c r="A1075" s="1" t="s">
        <v>1078</v>
      </c>
      <c r="B1075">
        <v>-2.1499999999999998E-2</v>
      </c>
      <c r="C1075">
        <v>-2.8000000000000001E-2</v>
      </c>
      <c r="D1075">
        <v>-2.5700000000000001E-2</v>
      </c>
      <c r="E1075">
        <v>1E-4</v>
      </c>
    </row>
    <row r="1076" spans="1:5" x14ac:dyDescent="0.55000000000000004">
      <c r="A1076" s="1" t="s">
        <v>1079</v>
      </c>
      <c r="B1076">
        <v>-5.74E-2</v>
      </c>
      <c r="C1076">
        <v>-3.4000000000000002E-2</v>
      </c>
      <c r="D1076">
        <v>2.0799999999999999E-2</v>
      </c>
      <c r="E1076">
        <v>1E-4</v>
      </c>
    </row>
    <row r="1077" spans="1:5" x14ac:dyDescent="0.55000000000000004">
      <c r="A1077" s="1" t="s">
        <v>1080</v>
      </c>
      <c r="B1077">
        <v>-5.9999999999999995E-4</v>
      </c>
      <c r="C1077">
        <v>7.3000000000000001E-3</v>
      </c>
      <c r="D1077">
        <v>-6.1000000000000004E-3</v>
      </c>
      <c r="E1077">
        <v>2.0000000000000001E-4</v>
      </c>
    </row>
    <row r="1078" spans="1:5" x14ac:dyDescent="0.55000000000000004">
      <c r="A1078" s="1" t="s">
        <v>1081</v>
      </c>
      <c r="B1078">
        <v>6.9500000000000006E-2</v>
      </c>
      <c r="C1078">
        <v>7.4999999999999997E-3</v>
      </c>
      <c r="D1078">
        <v>1.2200000000000001E-2</v>
      </c>
      <c r="E1078">
        <v>2.0000000000000001E-4</v>
      </c>
    </row>
    <row r="1079" spans="1:5" x14ac:dyDescent="0.55000000000000004">
      <c r="A1079" s="1" t="s">
        <v>1082</v>
      </c>
      <c r="B1079">
        <v>9.1999999999999998E-3</v>
      </c>
      <c r="C1079">
        <v>7.7000000000000002E-3</v>
      </c>
      <c r="D1079">
        <v>3.2199999999999999E-2</v>
      </c>
      <c r="E1079">
        <v>1E-4</v>
      </c>
    </row>
    <row r="1080" spans="1:5" x14ac:dyDescent="0.55000000000000004">
      <c r="A1080" s="1" t="s">
        <v>1083</v>
      </c>
      <c r="B1080">
        <v>1.78E-2</v>
      </c>
      <c r="C1080">
        <v>-1.8E-3</v>
      </c>
      <c r="D1080">
        <v>-1.6199999999999999E-2</v>
      </c>
      <c r="E1080">
        <v>1E-4</v>
      </c>
    </row>
    <row r="1081" spans="1:5" x14ac:dyDescent="0.55000000000000004">
      <c r="A1081" s="1" t="s">
        <v>1084</v>
      </c>
      <c r="B1081">
        <v>-2.9999999999999997E-4</v>
      </c>
      <c r="C1081">
        <v>6.0000000000000001E-3</v>
      </c>
      <c r="D1081">
        <v>-1.49E-2</v>
      </c>
      <c r="E1081">
        <v>2.0000000000000001E-4</v>
      </c>
    </row>
    <row r="1082" spans="1:5" x14ac:dyDescent="0.55000000000000004">
      <c r="A1082" s="1" t="s">
        <v>1085</v>
      </c>
      <c r="B1082">
        <v>3.9399999999999998E-2</v>
      </c>
      <c r="C1082">
        <v>2.4500000000000001E-2</v>
      </c>
      <c r="D1082">
        <v>-1.24E-2</v>
      </c>
      <c r="E1082">
        <v>2.0000000000000001E-4</v>
      </c>
    </row>
    <row r="1083" spans="1:5" x14ac:dyDescent="0.55000000000000004">
      <c r="A1083" s="1" t="s">
        <v>1086</v>
      </c>
      <c r="B1083">
        <v>4.8999999999999998E-3</v>
      </c>
      <c r="C1083">
        <v>1.17E-2</v>
      </c>
      <c r="D1083">
        <v>3.1699999999999999E-2</v>
      </c>
      <c r="E1083">
        <v>2.0000000000000001E-4</v>
      </c>
    </row>
    <row r="1084" spans="1:5" x14ac:dyDescent="0.55000000000000004">
      <c r="A1084" s="1" t="s">
        <v>1087</v>
      </c>
      <c r="B1084">
        <v>2.7000000000000001E-3</v>
      </c>
      <c r="C1084">
        <v>2.0799999999999999E-2</v>
      </c>
      <c r="D1084">
        <v>-1.1900000000000001E-2</v>
      </c>
      <c r="E1084">
        <v>2.0000000000000001E-4</v>
      </c>
    </row>
    <row r="1085" spans="1:5" x14ac:dyDescent="0.55000000000000004">
      <c r="A1085" s="1" t="s">
        <v>1088</v>
      </c>
      <c r="B1085">
        <v>-2.01E-2</v>
      </c>
      <c r="C1085">
        <v>-4.3899999999999988E-2</v>
      </c>
      <c r="D1085">
        <v>4.1099999999999998E-2</v>
      </c>
      <c r="E1085">
        <v>2.0000000000000001E-4</v>
      </c>
    </row>
    <row r="1086" spans="1:5" x14ac:dyDescent="0.55000000000000004">
      <c r="A1086" s="1" t="s">
        <v>1089</v>
      </c>
      <c r="B1086">
        <v>4.8599999999999997E-2</v>
      </c>
      <c r="C1086">
        <v>5.5999999999999987E-2</v>
      </c>
      <c r="D1086">
        <v>8.2899999999999988E-2</v>
      </c>
      <c r="E1086">
        <v>1E-4</v>
      </c>
    </row>
    <row r="1087" spans="1:5" x14ac:dyDescent="0.55000000000000004">
      <c r="A1087" s="1" t="s">
        <v>1090</v>
      </c>
      <c r="B1087">
        <v>1.8100000000000002E-2</v>
      </c>
      <c r="C1087">
        <v>1.4E-3</v>
      </c>
      <c r="D1087">
        <v>3.4700000000000002E-2</v>
      </c>
      <c r="E1087">
        <v>2.9999999999999997E-4</v>
      </c>
    </row>
    <row r="1088" spans="1:5" x14ac:dyDescent="0.55000000000000004">
      <c r="A1088" s="1" t="s">
        <v>1091</v>
      </c>
      <c r="B1088">
        <v>1.9400000000000001E-2</v>
      </c>
      <c r="C1088">
        <v>-1.1599999999999999E-2</v>
      </c>
      <c r="D1088">
        <v>-2.76E-2</v>
      </c>
      <c r="E1088">
        <v>4.0000000000000002E-4</v>
      </c>
    </row>
    <row r="1089" spans="1:5" x14ac:dyDescent="0.55000000000000004">
      <c r="A1089" s="1" t="s">
        <v>1092</v>
      </c>
      <c r="B1089">
        <v>3.5499999999999997E-2</v>
      </c>
      <c r="C1089">
        <v>-2.1499999999999998E-2</v>
      </c>
      <c r="D1089">
        <v>-1.4999999999999999E-2</v>
      </c>
      <c r="E1089">
        <v>4.0000000000000002E-4</v>
      </c>
    </row>
    <row r="1090" spans="1:5" x14ac:dyDescent="0.55000000000000004">
      <c r="A1090" s="1" t="s">
        <v>1093</v>
      </c>
      <c r="B1090">
        <v>1.6999999999999999E-3</v>
      </c>
      <c r="C1090">
        <v>1.1299999999999999E-2</v>
      </c>
      <c r="D1090">
        <v>-3.3300000000000003E-2</v>
      </c>
      <c r="E1090">
        <v>2.9999999999999997E-4</v>
      </c>
    </row>
    <row r="1091" spans="1:5" x14ac:dyDescent="0.55000000000000004">
      <c r="A1091" s="1" t="s">
        <v>1094</v>
      </c>
      <c r="B1091">
        <v>1.0800000000000001E-2</v>
      </c>
      <c r="C1091">
        <v>6.6E-3</v>
      </c>
      <c r="D1091">
        <v>-2.0500000000000001E-2</v>
      </c>
      <c r="E1091">
        <v>5.0000000000000001E-4</v>
      </c>
    </row>
    <row r="1092" spans="1:5" x14ac:dyDescent="0.55000000000000004">
      <c r="A1092" s="1" t="s">
        <v>1095</v>
      </c>
      <c r="B1092">
        <v>1.0699999999999999E-2</v>
      </c>
      <c r="C1092">
        <v>-2.52E-2</v>
      </c>
      <c r="D1092">
        <v>-3.8199999999999998E-2</v>
      </c>
      <c r="E1092">
        <v>5.9999999999999995E-4</v>
      </c>
    </row>
    <row r="1093" spans="1:5" x14ac:dyDescent="0.55000000000000004">
      <c r="A1093" s="1" t="s">
        <v>1096</v>
      </c>
      <c r="B1093">
        <v>7.9000000000000008E-3</v>
      </c>
      <c r="C1093">
        <v>2.2100000000000002E-2</v>
      </c>
      <c r="D1093">
        <v>1.4999999999999999E-2</v>
      </c>
      <c r="E1093">
        <v>5.9999999999999995E-4</v>
      </c>
    </row>
    <row r="1094" spans="1:5" x14ac:dyDescent="0.55000000000000004">
      <c r="A1094" s="1" t="s">
        <v>1097</v>
      </c>
      <c r="B1094">
        <v>1.8800000000000001E-2</v>
      </c>
      <c r="C1094">
        <v>-1.4500000000000001E-2</v>
      </c>
      <c r="D1094">
        <v>-2.3E-3</v>
      </c>
      <c r="E1094">
        <v>7.000000000000001E-4</v>
      </c>
    </row>
    <row r="1095" spans="1:5" x14ac:dyDescent="0.55000000000000004">
      <c r="A1095" s="1" t="s">
        <v>1098</v>
      </c>
      <c r="B1095">
        <v>1.8E-3</v>
      </c>
      <c r="C1095">
        <v>-1.67E-2</v>
      </c>
      <c r="D1095">
        <v>-2.1299999999999999E-2</v>
      </c>
      <c r="E1095">
        <v>8.9999999999999998E-4</v>
      </c>
    </row>
    <row r="1096" spans="1:5" x14ac:dyDescent="0.55000000000000004">
      <c r="A1096" s="1" t="s">
        <v>1099</v>
      </c>
      <c r="B1096">
        <v>2.4899999999999999E-2</v>
      </c>
      <c r="C1096">
        <v>4.4499999999999998E-2</v>
      </c>
      <c r="D1096">
        <v>3.15E-2</v>
      </c>
      <c r="E1096">
        <v>8.9999999999999998E-4</v>
      </c>
    </row>
    <row r="1097" spans="1:5" x14ac:dyDescent="0.55000000000000004">
      <c r="A1097" s="1" t="s">
        <v>1100</v>
      </c>
      <c r="B1097">
        <v>2.2599999999999999E-2</v>
      </c>
      <c r="C1097">
        <v>-1.9300000000000001E-2</v>
      </c>
      <c r="D1097">
        <v>1.2999999999999999E-3</v>
      </c>
      <c r="E1097">
        <v>8.9999999999999998E-4</v>
      </c>
    </row>
    <row r="1098" spans="1:5" x14ac:dyDescent="0.55000000000000004">
      <c r="A1098" s="1" t="s">
        <v>1101</v>
      </c>
      <c r="B1098">
        <v>3.1199999999999999E-2</v>
      </c>
      <c r="C1098">
        <v>-6.0000000000000001E-3</v>
      </c>
      <c r="D1098">
        <v>-8.9999999999999998E-4</v>
      </c>
      <c r="E1098">
        <v>8.0000000000000004E-4</v>
      </c>
    </row>
    <row r="1099" spans="1:5" x14ac:dyDescent="0.55000000000000004">
      <c r="A1099" s="1" t="s">
        <v>1102</v>
      </c>
      <c r="B1099">
        <v>1.06E-2</v>
      </c>
      <c r="C1099">
        <v>-1.32E-2</v>
      </c>
      <c r="D1099">
        <v>5.0000000000000001E-4</v>
      </c>
      <c r="E1099">
        <v>8.9999999999999998E-4</v>
      </c>
    </row>
    <row r="1100" spans="1:5" x14ac:dyDescent="0.55000000000000004">
      <c r="A1100" s="1" t="s">
        <v>1103</v>
      </c>
      <c r="B1100">
        <v>5.5800000000000002E-2</v>
      </c>
      <c r="C1100">
        <v>-3.1600000000000003E-2</v>
      </c>
      <c r="D1100">
        <v>-1.32E-2</v>
      </c>
      <c r="E1100">
        <v>1.1000000000000001E-3</v>
      </c>
    </row>
    <row r="1101" spans="1:5" x14ac:dyDescent="0.55000000000000004">
      <c r="A1101" s="1" t="s">
        <v>1104</v>
      </c>
      <c r="B1101">
        <v>-3.6400000000000002E-2</v>
      </c>
      <c r="C1101">
        <v>2.7000000000000001E-3</v>
      </c>
      <c r="D1101">
        <v>-1.0999999999999999E-2</v>
      </c>
      <c r="E1101">
        <v>1.1000000000000001E-3</v>
      </c>
    </row>
    <row r="1102" spans="1:5" x14ac:dyDescent="0.55000000000000004">
      <c r="A1102" s="1" t="s">
        <v>1105</v>
      </c>
      <c r="B1102">
        <v>-2.35E-2</v>
      </c>
      <c r="C1102">
        <v>4.0500000000000001E-2</v>
      </c>
      <c r="D1102">
        <v>-2.0999999999999999E-3</v>
      </c>
      <c r="E1102">
        <v>1.1999999999999999E-3</v>
      </c>
    </row>
    <row r="1103" spans="1:5" x14ac:dyDescent="0.55000000000000004">
      <c r="A1103" s="1" t="s">
        <v>1106</v>
      </c>
      <c r="B1103">
        <v>2.7000000000000001E-3</v>
      </c>
      <c r="C1103">
        <v>1.09E-2</v>
      </c>
      <c r="D1103">
        <v>5.3E-3</v>
      </c>
      <c r="E1103">
        <v>1.4E-3</v>
      </c>
    </row>
    <row r="1104" spans="1:5" x14ac:dyDescent="0.55000000000000004">
      <c r="A1104" s="1" t="s">
        <v>1107</v>
      </c>
      <c r="B1104">
        <v>2.6599999999999999E-2</v>
      </c>
      <c r="C1104">
        <v>5.2400000000000002E-2</v>
      </c>
      <c r="D1104">
        <v>-3.1399999999999997E-2</v>
      </c>
      <c r="E1104">
        <v>1.4E-3</v>
      </c>
    </row>
    <row r="1105" spans="1:5" x14ac:dyDescent="0.55000000000000004">
      <c r="A1105" s="1" t="s">
        <v>1108</v>
      </c>
      <c r="B1105">
        <v>4.8999999999999998E-3</v>
      </c>
      <c r="C1105">
        <v>1.11E-2</v>
      </c>
      <c r="D1105">
        <v>-2.3300000000000001E-2</v>
      </c>
      <c r="E1105">
        <v>1.4E-3</v>
      </c>
    </row>
    <row r="1106" spans="1:5" x14ac:dyDescent="0.55000000000000004">
      <c r="A1106" s="1" t="s">
        <v>1109</v>
      </c>
      <c r="B1106">
        <v>3.2000000000000001E-2</v>
      </c>
      <c r="C1106">
        <v>-2.23E-2</v>
      </c>
      <c r="D1106">
        <v>4.8999999999999998E-3</v>
      </c>
      <c r="E1106">
        <v>1.6000000000000001E-3</v>
      </c>
    </row>
    <row r="1107" spans="1:5" x14ac:dyDescent="0.55000000000000004">
      <c r="A1107" s="1" t="s">
        <v>1110</v>
      </c>
      <c r="B1107">
        <v>3.4500000000000003E-2</v>
      </c>
      <c r="C1107">
        <v>1.14E-2</v>
      </c>
      <c r="D1107">
        <v>-3.9100000000000003E-2</v>
      </c>
      <c r="E1107">
        <v>1.6000000000000001E-3</v>
      </c>
    </row>
    <row r="1108" spans="1:5" x14ac:dyDescent="0.55000000000000004">
      <c r="A1108" s="1" t="s">
        <v>1111</v>
      </c>
      <c r="B1108">
        <v>5.9999999999999995E-4</v>
      </c>
      <c r="C1108">
        <v>-2.29E-2</v>
      </c>
      <c r="D1108">
        <v>-1.6199999999999999E-2</v>
      </c>
      <c r="E1108">
        <v>1.5E-3</v>
      </c>
    </row>
    <row r="1109" spans="1:5" x14ac:dyDescent="0.55000000000000004">
      <c r="A1109" s="1" t="s">
        <v>1112</v>
      </c>
      <c r="B1109">
        <v>-7.6499999999999999E-2</v>
      </c>
      <c r="C1109">
        <v>-4.7E-2</v>
      </c>
      <c r="D1109">
        <v>3.3799999999999997E-2</v>
      </c>
      <c r="E1109">
        <v>1.9E-3</v>
      </c>
    </row>
    <row r="1110" spans="1:5" x14ac:dyDescent="0.55000000000000004">
      <c r="A1110" s="1" t="s">
        <v>1113</v>
      </c>
      <c r="B1110">
        <v>1.7100000000000001E-2</v>
      </c>
      <c r="C1110">
        <v>-7.3000000000000001E-3</v>
      </c>
      <c r="D1110">
        <v>3.5999999999999999E-3</v>
      </c>
      <c r="E1110">
        <v>1.8E-3</v>
      </c>
    </row>
    <row r="1111" spans="1:5" x14ac:dyDescent="0.55000000000000004">
      <c r="A1111" s="1" t="s">
        <v>1114</v>
      </c>
      <c r="B1111">
        <v>-9.5500000000000002E-2</v>
      </c>
      <c r="C1111">
        <v>-2.3099999999999999E-2</v>
      </c>
      <c r="D1111">
        <v>-1.9199999999999998E-2</v>
      </c>
      <c r="E1111">
        <v>1.9E-3</v>
      </c>
    </row>
    <row r="1112" spans="1:5" x14ac:dyDescent="0.55000000000000004">
      <c r="A1112" s="1" t="s">
        <v>1115</v>
      </c>
      <c r="B1112">
        <v>8.3699999999999997E-2</v>
      </c>
      <c r="C1112">
        <v>2.76E-2</v>
      </c>
      <c r="D1112">
        <v>-3.8999999999999998E-3</v>
      </c>
      <c r="E1112">
        <v>2.0999999999999999E-3</v>
      </c>
    </row>
    <row r="1113" spans="1:5" x14ac:dyDescent="0.55000000000000004">
      <c r="A1113" s="1" t="s">
        <v>1116</v>
      </c>
      <c r="B1113">
        <v>3.4200000000000001E-2</v>
      </c>
      <c r="C1113">
        <v>2.0500000000000001E-2</v>
      </c>
      <c r="D1113">
        <v>-2.6599999999999999E-2</v>
      </c>
      <c r="E1113">
        <v>1.8E-3</v>
      </c>
    </row>
    <row r="1114" spans="1:5" x14ac:dyDescent="0.55000000000000004">
      <c r="A1114" s="1" t="s">
        <v>1117</v>
      </c>
      <c r="B1114">
        <v>1.0999999999999999E-2</v>
      </c>
      <c r="C1114">
        <v>-3.0300000000000001E-2</v>
      </c>
      <c r="D1114">
        <v>-4.1399999999999999E-2</v>
      </c>
      <c r="E1114">
        <v>1.9E-3</v>
      </c>
    </row>
    <row r="1115" spans="1:5" x14ac:dyDescent="0.55000000000000004">
      <c r="A1115" s="1" t="s">
        <v>1118</v>
      </c>
      <c r="B1115">
        <v>3.9699999999999999E-2</v>
      </c>
      <c r="C1115">
        <v>-1.7399999999999999E-2</v>
      </c>
      <c r="D1115">
        <v>2.1299999999999999E-2</v>
      </c>
      <c r="E1115">
        <v>2.0999999999999999E-3</v>
      </c>
    </row>
    <row r="1116" spans="1:5" x14ac:dyDescent="0.55000000000000004">
      <c r="A1116" s="1" t="s">
        <v>1119</v>
      </c>
      <c r="B1116">
        <v>-6.9199999999999998E-2</v>
      </c>
      <c r="C1116">
        <v>-1.26E-2</v>
      </c>
      <c r="D1116">
        <v>-2.4500000000000001E-2</v>
      </c>
      <c r="E1116">
        <v>2.0999999999999999E-3</v>
      </c>
    </row>
    <row r="1117" spans="1:5" x14ac:dyDescent="0.55000000000000004">
      <c r="A1117" s="1" t="s">
        <v>1120</v>
      </c>
      <c r="B1117">
        <v>6.9199999999999998E-2</v>
      </c>
      <c r="C1117">
        <v>2.5999999999999999E-3</v>
      </c>
      <c r="D1117">
        <v>-6.4000000000000003E-3</v>
      </c>
      <c r="E1117">
        <v>1.8E-3</v>
      </c>
    </row>
    <row r="1118" spans="1:5" x14ac:dyDescent="0.55000000000000004">
      <c r="A1118" s="1" t="s">
        <v>1121</v>
      </c>
      <c r="B1118">
        <v>1.23E-2</v>
      </c>
      <c r="C1118">
        <v>-1.9599999999999999E-2</v>
      </c>
      <c r="D1118">
        <v>5.0000000000000001E-3</v>
      </c>
      <c r="E1118">
        <v>1.9E-3</v>
      </c>
    </row>
    <row r="1119" spans="1:5" x14ac:dyDescent="0.55000000000000004">
      <c r="A1119" s="1" t="s">
        <v>1122</v>
      </c>
      <c r="B1119">
        <v>-2.5499999999999998E-2</v>
      </c>
      <c r="C1119">
        <v>-2.3900000000000001E-2</v>
      </c>
      <c r="D1119">
        <v>-4.7699999999999992E-2</v>
      </c>
      <c r="E1119">
        <v>1.6000000000000001E-3</v>
      </c>
    </row>
    <row r="1120" spans="1:5" x14ac:dyDescent="0.55000000000000004">
      <c r="A1120" s="1" t="s">
        <v>1123</v>
      </c>
      <c r="B1120">
        <v>1.41E-2</v>
      </c>
      <c r="C1120">
        <v>-9.7000000000000003E-3</v>
      </c>
      <c r="D1120">
        <v>6.7599999999999993E-2</v>
      </c>
      <c r="E1120">
        <v>1.8E-3</v>
      </c>
    </row>
    <row r="1121" spans="1:5" x14ac:dyDescent="0.55000000000000004">
      <c r="A1121" s="1" t="s">
        <v>1124</v>
      </c>
      <c r="B1121">
        <v>2.07E-2</v>
      </c>
      <c r="C1121">
        <v>2.7000000000000001E-3</v>
      </c>
      <c r="D1121">
        <v>-1.9199999999999998E-2</v>
      </c>
      <c r="E1121">
        <v>1.5E-3</v>
      </c>
    </row>
    <row r="1122" spans="1:5" x14ac:dyDescent="0.55000000000000004">
      <c r="A1122" s="1" t="s">
        <v>1125</v>
      </c>
      <c r="B1122">
        <v>3.8699999999999998E-2</v>
      </c>
      <c r="C1122">
        <v>7.1999999999999998E-3</v>
      </c>
      <c r="D1122">
        <v>-0.02</v>
      </c>
      <c r="E1122">
        <v>1.1999999999999999E-3</v>
      </c>
    </row>
    <row r="1123" spans="1:5" x14ac:dyDescent="0.55000000000000004">
      <c r="A1123" s="1" t="s">
        <v>1126</v>
      </c>
      <c r="B1123">
        <v>2.7699999999999999E-2</v>
      </c>
      <c r="C1123">
        <v>7.6E-3</v>
      </c>
      <c r="D1123">
        <v>1.7299999999999999E-2</v>
      </c>
      <c r="E1123">
        <v>1.4E-3</v>
      </c>
    </row>
    <row r="1124" spans="1:5" x14ac:dyDescent="0.55000000000000004">
      <c r="A1124" s="1" t="s">
        <v>1127</v>
      </c>
      <c r="B1124">
        <v>-1.1000000000000001E-3</v>
      </c>
      <c r="C1124">
        <v>-3.1E-2</v>
      </c>
      <c r="D1124">
        <v>-6.2199999999999998E-2</v>
      </c>
      <c r="E1124">
        <v>1.2999999999999999E-3</v>
      </c>
    </row>
    <row r="1125" spans="1:5" x14ac:dyDescent="0.55000000000000004">
      <c r="A1125" s="1" t="s">
        <v>1128</v>
      </c>
      <c r="B1125">
        <v>-8.1500000000000003E-2</v>
      </c>
      <c r="C1125">
        <v>1.0800000000000001E-2</v>
      </c>
      <c r="D1125">
        <v>-3.8199999999999998E-2</v>
      </c>
      <c r="E1125">
        <v>1.1999999999999999E-3</v>
      </c>
    </row>
    <row r="1126" spans="1:5" x14ac:dyDescent="0.55000000000000004">
      <c r="A1126" s="1" t="s">
        <v>1129</v>
      </c>
      <c r="B1126">
        <v>-0.13370000000000001</v>
      </c>
      <c r="C1126">
        <v>-4.6899999999999997E-2</v>
      </c>
      <c r="D1126">
        <v>-0.13830000000000001</v>
      </c>
      <c r="E1126">
        <v>1.1999999999999999E-3</v>
      </c>
    </row>
    <row r="1127" spans="1:5" x14ac:dyDescent="0.55000000000000004">
      <c r="A1127" s="1" t="s">
        <v>1130</v>
      </c>
      <c r="B1127">
        <v>0.13600000000000001</v>
      </c>
      <c r="C1127">
        <v>2.5000000000000001E-2</v>
      </c>
      <c r="D1127">
        <v>-1.34E-2</v>
      </c>
      <c r="E1127">
        <v>0</v>
      </c>
    </row>
    <row r="1128" spans="1:5" x14ac:dyDescent="0.55000000000000004">
      <c r="A1128" s="1" t="s">
        <v>1131</v>
      </c>
      <c r="B1128">
        <v>5.57E-2</v>
      </c>
      <c r="C1128">
        <v>2.4E-2</v>
      </c>
      <c r="D1128">
        <v>-0.05</v>
      </c>
      <c r="E1128">
        <v>1E-4</v>
      </c>
    </row>
    <row r="1129" spans="1:5" x14ac:dyDescent="0.55000000000000004">
      <c r="A1129" s="1" t="s">
        <v>1132</v>
      </c>
      <c r="B1129">
        <v>2.4500000000000001E-2</v>
      </c>
      <c r="C1129">
        <v>2.6700000000000002E-2</v>
      </c>
      <c r="D1129">
        <v>-2.1700000000000001E-2</v>
      </c>
      <c r="E1129">
        <v>1E-4</v>
      </c>
    </row>
    <row r="1130" spans="1:5" x14ac:dyDescent="0.55000000000000004">
      <c r="A1130" s="1" t="s">
        <v>1133</v>
      </c>
      <c r="B1130">
        <v>5.8299999999999998E-2</v>
      </c>
      <c r="C1130">
        <v>-2.35E-2</v>
      </c>
      <c r="D1130">
        <v>-1.44E-2</v>
      </c>
      <c r="E1130">
        <v>1E-4</v>
      </c>
    </row>
    <row r="1131" spans="1:5" x14ac:dyDescent="0.55000000000000004">
      <c r="A1131" s="1" t="s">
        <v>1134</v>
      </c>
      <c r="B1131">
        <v>7.6200000000000004E-2</v>
      </c>
      <c r="C1131">
        <v>-2E-3</v>
      </c>
      <c r="D1131">
        <v>-3.0200000000000001E-2</v>
      </c>
      <c r="E1131">
        <v>1E-4</v>
      </c>
    </row>
    <row r="1132" spans="1:5" x14ac:dyDescent="0.55000000000000004">
      <c r="A1132" s="1" t="s">
        <v>1135</v>
      </c>
      <c r="B1132">
        <v>-3.6400000000000002E-2</v>
      </c>
      <c r="C1132">
        <v>5.9999999999999995E-4</v>
      </c>
      <c r="D1132">
        <v>-2.7199999999999998E-2</v>
      </c>
      <c r="E1132">
        <v>1E-4</v>
      </c>
    </row>
    <row r="1133" spans="1:5" x14ac:dyDescent="0.55000000000000004">
      <c r="A1133" s="1" t="s">
        <v>1136</v>
      </c>
      <c r="B1133">
        <v>-2.0799999999999999E-2</v>
      </c>
      <c r="C1133">
        <v>4.3400000000000001E-2</v>
      </c>
      <c r="D1133">
        <v>4.2500000000000003E-2</v>
      </c>
      <c r="E1133">
        <v>1E-4</v>
      </c>
    </row>
    <row r="1134" spans="1:5" x14ac:dyDescent="0.55000000000000004">
      <c r="A1134" s="1" t="s">
        <v>1137</v>
      </c>
      <c r="B1134">
        <v>0.1245</v>
      </c>
      <c r="C1134">
        <v>5.8099999999999999E-2</v>
      </c>
      <c r="D1134">
        <v>2.0899999999999998E-2</v>
      </c>
      <c r="E1134">
        <v>1E-4</v>
      </c>
    </row>
    <row r="1135" spans="1:5" x14ac:dyDescent="0.55000000000000004">
      <c r="A1135" s="1" t="s">
        <v>1138</v>
      </c>
      <c r="B1135">
        <v>4.6300000000000001E-2</v>
      </c>
      <c r="C1135">
        <v>5.0099999999999999E-2</v>
      </c>
      <c r="D1135">
        <v>-1.6799999999999999E-2</v>
      </c>
      <c r="E1135">
        <v>1E-4</v>
      </c>
    </row>
    <row r="1136" spans="1:5" x14ac:dyDescent="0.55000000000000004">
      <c r="A1136" s="1" t="s">
        <v>1139</v>
      </c>
      <c r="B1136">
        <v>-7.000000000000001E-4</v>
      </c>
      <c r="C1136">
        <v>7.1399999999999991E-2</v>
      </c>
      <c r="D1136">
        <v>3.2199999999999999E-2</v>
      </c>
      <c r="E1136">
        <v>0</v>
      </c>
    </row>
    <row r="1137" spans="1:5" x14ac:dyDescent="0.55000000000000004">
      <c r="A1137" s="1" t="s">
        <v>1140</v>
      </c>
      <c r="B1137">
        <v>2.81E-2</v>
      </c>
      <c r="C1137">
        <v>2.0199999999999999E-2</v>
      </c>
      <c r="D1137">
        <v>7.2000000000000008E-2</v>
      </c>
      <c r="E1137">
        <v>0</v>
      </c>
    </row>
    <row r="1138" spans="1:5" x14ac:dyDescent="0.55000000000000004">
      <c r="A1138" s="1" t="s">
        <v>1141</v>
      </c>
      <c r="B1138">
        <v>3.1600000000000003E-2</v>
      </c>
      <c r="C1138">
        <v>-2.3300000000000001E-2</v>
      </c>
      <c r="D1138">
        <v>7.3499999999999996E-2</v>
      </c>
      <c r="E1138">
        <v>0</v>
      </c>
    </row>
    <row r="1139" spans="1:5" x14ac:dyDescent="0.55000000000000004">
      <c r="A1139" s="1" t="s">
        <v>1142</v>
      </c>
      <c r="B1139">
        <v>4.9500000000000002E-2</v>
      </c>
      <c r="C1139">
        <v>-3.1899999999999998E-2</v>
      </c>
      <c r="D1139">
        <v>-1.0200000000000001E-2</v>
      </c>
      <c r="E1139">
        <v>0</v>
      </c>
    </row>
    <row r="1140" spans="1:5" x14ac:dyDescent="0.55000000000000004">
      <c r="A1140" s="1" t="s">
        <v>1143</v>
      </c>
      <c r="B1140">
        <v>3.0000000000000001E-3</v>
      </c>
      <c r="C1140">
        <v>-2E-3</v>
      </c>
      <c r="D1140">
        <v>7.0400000000000004E-2</v>
      </c>
      <c r="E1140">
        <v>0</v>
      </c>
    </row>
    <row r="1141" spans="1:5" x14ac:dyDescent="0.55000000000000004">
      <c r="A1141" s="1" t="s">
        <v>1144</v>
      </c>
      <c r="B1141">
        <v>2.7400000000000001E-2</v>
      </c>
      <c r="C1141">
        <v>1.7000000000000001E-2</v>
      </c>
      <c r="D1141">
        <v>-7.8600000000000003E-2</v>
      </c>
      <c r="E1141">
        <v>0</v>
      </c>
    </row>
    <row r="1142" spans="1:5" x14ac:dyDescent="0.55000000000000004">
      <c r="A1142" s="1" t="s">
        <v>1145</v>
      </c>
      <c r="B1142">
        <v>1.34E-2</v>
      </c>
      <c r="C1142">
        <v>-3.9300000000000002E-2</v>
      </c>
      <c r="D1142">
        <v>-1.7899999999999999E-2</v>
      </c>
      <c r="E1142">
        <v>0</v>
      </c>
    </row>
    <row r="1143" spans="1:5" x14ac:dyDescent="0.55000000000000004">
      <c r="A1143" s="1" t="s">
        <v>1146</v>
      </c>
      <c r="B1143">
        <v>2.9399999999999999E-2</v>
      </c>
      <c r="C1143">
        <v>-3.2000000000000002E-3</v>
      </c>
      <c r="D1143">
        <v>-2.3E-3</v>
      </c>
      <c r="E1143">
        <v>0</v>
      </c>
    </row>
    <row r="1144" spans="1:5" x14ac:dyDescent="0.55000000000000004">
      <c r="A1144" s="1" t="s">
        <v>1147</v>
      </c>
      <c r="B1144">
        <v>-4.3999999999999997E-2</v>
      </c>
      <c r="C1144">
        <v>6.6E-3</v>
      </c>
      <c r="D1144">
        <v>5.1200000000000002E-2</v>
      </c>
      <c r="E1144">
        <v>0</v>
      </c>
    </row>
    <row r="1145" spans="1:5" x14ac:dyDescent="0.55000000000000004">
      <c r="A1145" s="1" t="s">
        <v>1148</v>
      </c>
      <c r="B1145">
        <v>6.6299999999999998E-2</v>
      </c>
      <c r="C1145">
        <v>-2.2599999999999999E-2</v>
      </c>
      <c r="D1145">
        <v>-5.3E-3</v>
      </c>
      <c r="E1145">
        <v>0</v>
      </c>
    </row>
    <row r="1146" spans="1:5" x14ac:dyDescent="0.55000000000000004">
      <c r="A1146" s="1" t="s">
        <v>1149</v>
      </c>
      <c r="B1146">
        <v>-1.5800000000000002E-2</v>
      </c>
      <c r="C1146">
        <v>-1.3100000000000001E-2</v>
      </c>
      <c r="D1146">
        <v>-3.7000000000000002E-3</v>
      </c>
      <c r="E1146">
        <v>0</v>
      </c>
    </row>
    <row r="1147" spans="1:5" x14ac:dyDescent="0.55000000000000004">
      <c r="A1147" s="1" t="s">
        <v>1150</v>
      </c>
      <c r="B1147">
        <v>3.2300000000000002E-2</v>
      </c>
      <c r="C1147">
        <v>-1.6299999999999999E-2</v>
      </c>
      <c r="D1147">
        <v>3.2500000000000001E-2</v>
      </c>
      <c r="E1147">
        <v>1E-4</v>
      </c>
    </row>
    <row r="1148" spans="1:5" x14ac:dyDescent="0.55000000000000004">
      <c r="A1148" s="1" t="s">
        <v>1151</v>
      </c>
      <c r="B1148">
        <v>-6.1600000000000002E-2</v>
      </c>
      <c r="C1148">
        <v>-5.9299999999999999E-2</v>
      </c>
      <c r="D1148">
        <v>0.12859999999999999</v>
      </c>
      <c r="E1148">
        <v>0</v>
      </c>
    </row>
    <row r="1149" spans="1:5" x14ac:dyDescent="0.55000000000000004">
      <c r="A1149" s="1" t="s">
        <v>1152</v>
      </c>
      <c r="B1149">
        <v>-2.2800000000000001E-2</v>
      </c>
      <c r="C1149">
        <v>2.1600000000000001E-2</v>
      </c>
      <c r="D1149">
        <v>3.0599999999999999E-2</v>
      </c>
      <c r="E1149">
        <v>0</v>
      </c>
    </row>
    <row r="1150" spans="1:5" x14ac:dyDescent="0.55000000000000004">
      <c r="A1150" s="1" t="s">
        <v>1153</v>
      </c>
      <c r="B1150">
        <v>3.0800000000000001E-2</v>
      </c>
      <c r="C1150">
        <v>-1.55E-2</v>
      </c>
      <c r="D1150">
        <v>-1.9E-2</v>
      </c>
      <c r="E1150">
        <v>0</v>
      </c>
    </row>
    <row r="1151" spans="1:5" x14ac:dyDescent="0.55000000000000004">
      <c r="A1151" s="1" t="s">
        <v>1154</v>
      </c>
      <c r="B1151">
        <v>-9.4100000000000003E-2</v>
      </c>
      <c r="C1151">
        <v>-1.35E-2</v>
      </c>
      <c r="D1151">
        <v>6.1799999999999987E-2</v>
      </c>
      <c r="E1151">
        <v>0</v>
      </c>
    </row>
    <row r="1152" spans="1:5" x14ac:dyDescent="0.55000000000000004">
      <c r="A1152" s="1" t="s">
        <v>1155</v>
      </c>
      <c r="B1152">
        <v>-3.3999999999999998E-3</v>
      </c>
      <c r="C1152">
        <v>-1.84E-2</v>
      </c>
      <c r="D1152">
        <v>8.4399999999999989E-2</v>
      </c>
      <c r="E1152">
        <v>2.9999999999999997E-4</v>
      </c>
    </row>
    <row r="1153" spans="1:5" x14ac:dyDescent="0.55000000000000004">
      <c r="A1153" s="1" t="s">
        <v>1156</v>
      </c>
      <c r="B1153">
        <v>-8.4000000000000005E-2</v>
      </c>
      <c r="C1153">
        <v>2.07E-2</v>
      </c>
      <c r="D1153">
        <v>-0.06</v>
      </c>
      <c r="E1153">
        <v>5.9999999999999995E-4</v>
      </c>
    </row>
    <row r="1154" spans="1:5" x14ac:dyDescent="0.55000000000000004">
      <c r="A1154" s="1" t="s">
        <v>1157</v>
      </c>
      <c r="B1154">
        <v>9.5700000000000007E-2</v>
      </c>
      <c r="C1154">
        <v>2.8400000000000002E-2</v>
      </c>
      <c r="D1154">
        <v>-4.1500000000000002E-2</v>
      </c>
      <c r="E1154">
        <v>8.0000000000000004E-4</v>
      </c>
    </row>
    <row r="1155" spans="1:5" x14ac:dyDescent="0.55000000000000004">
      <c r="A1155" s="1" t="s">
        <v>1158</v>
      </c>
      <c r="B1155">
        <v>-3.7699999999999997E-2</v>
      </c>
      <c r="C1155">
        <v>1.41E-2</v>
      </c>
      <c r="D1155">
        <v>1.8E-3</v>
      </c>
      <c r="E1155">
        <v>1.9E-3</v>
      </c>
    </row>
    <row r="1156" spans="1:5" x14ac:dyDescent="0.55000000000000004">
      <c r="A1156" s="1" t="s">
        <v>1159</v>
      </c>
      <c r="B1156">
        <v>-9.3399999999999997E-2</v>
      </c>
      <c r="C1156">
        <v>-7.6E-3</v>
      </c>
      <c r="D1156">
        <v>2.9999999999999997E-4</v>
      </c>
      <c r="E1156">
        <v>1.9E-3</v>
      </c>
    </row>
    <row r="1157" spans="1:5" x14ac:dyDescent="0.55000000000000004">
      <c r="A1157" s="1" t="s">
        <v>1160</v>
      </c>
      <c r="B1157">
        <v>7.85E-2</v>
      </c>
      <c r="C1157">
        <v>1E-4</v>
      </c>
      <c r="D1157">
        <v>7.9699999999999993E-2</v>
      </c>
      <c r="E1157">
        <v>2.3E-3</v>
      </c>
    </row>
    <row r="1158" spans="1:5" x14ac:dyDescent="0.55000000000000004">
      <c r="A1158" s="1" t="s">
        <v>1161</v>
      </c>
      <c r="B1158">
        <v>4.6500000000000007E-2</v>
      </c>
      <c r="C1158">
        <v>-3.5700000000000003E-2</v>
      </c>
      <c r="D1158">
        <v>1.4800000000000001E-2</v>
      </c>
      <c r="E1158">
        <v>2.8999999999999998E-3</v>
      </c>
    </row>
    <row r="1159" spans="1:5" x14ac:dyDescent="0.55000000000000004">
      <c r="A1159" s="1" t="s">
        <v>1162</v>
      </c>
      <c r="B1159">
        <v>-6.3799999999999996E-2</v>
      </c>
      <c r="C1159">
        <v>-7.6E-3</v>
      </c>
      <c r="D1159">
        <v>1.34E-2</v>
      </c>
      <c r="E1159">
        <v>3.3E-3</v>
      </c>
    </row>
    <row r="1160" spans="1:5" x14ac:dyDescent="0.55000000000000004">
      <c r="A1160" s="1" t="s">
        <v>1163</v>
      </c>
      <c r="B1160">
        <v>6.6100000000000006E-2</v>
      </c>
      <c r="C1160">
        <v>5.0099999999999999E-2</v>
      </c>
      <c r="D1160">
        <v>-3.9399999999999998E-2</v>
      </c>
      <c r="E1160">
        <v>3.5000000000000001E-3</v>
      </c>
    </row>
    <row r="1161" spans="1:5" x14ac:dyDescent="0.55000000000000004">
      <c r="A1161" s="1" t="s">
        <v>1164</v>
      </c>
      <c r="B1161">
        <v>-2.5700000000000001E-2</v>
      </c>
      <c r="C1161">
        <v>1.0500000000000001E-2</v>
      </c>
      <c r="D1161">
        <v>-8.0000000000000002E-3</v>
      </c>
      <c r="E1161">
        <v>3.3999999999999998E-3</v>
      </c>
    </row>
    <row r="1162" spans="1:5" x14ac:dyDescent="0.55000000000000004">
      <c r="A1162" s="1" t="s">
        <v>1165</v>
      </c>
      <c r="B1162">
        <v>2.4799999999999999E-2</v>
      </c>
      <c r="C1162">
        <v>-5.4800000000000001E-2</v>
      </c>
      <c r="D1162">
        <v>-9.0500000000000011E-2</v>
      </c>
      <c r="E1162">
        <v>3.5999999999999999E-3</v>
      </c>
    </row>
    <row r="1163" spans="1:5" x14ac:dyDescent="0.55000000000000004">
      <c r="A1163" s="1" t="s">
        <v>1166</v>
      </c>
      <c r="B1163">
        <v>6.1999999999999998E-3</v>
      </c>
      <c r="C1163">
        <v>-3.3700000000000001E-2</v>
      </c>
      <c r="D1163">
        <v>-1.1999999999999999E-3</v>
      </c>
      <c r="E1163">
        <v>3.5000000000000001E-3</v>
      </c>
    </row>
    <row r="1164" spans="1:5" x14ac:dyDescent="0.55000000000000004">
      <c r="A1164" s="1" t="s">
        <v>1167</v>
      </c>
      <c r="B1164">
        <v>3.3999999999999998E-3</v>
      </c>
      <c r="C1164">
        <v>1.6E-2</v>
      </c>
      <c r="D1164">
        <v>-7.7899999999999997E-2</v>
      </c>
      <c r="E1164">
        <v>3.5999999999999999E-3</v>
      </c>
    </row>
    <row r="1165" spans="1:5" x14ac:dyDescent="0.55000000000000004">
      <c r="A1165" s="1" t="s">
        <v>1168</v>
      </c>
      <c r="B1165">
        <v>6.4600000000000005E-2</v>
      </c>
      <c r="C1165">
        <v>1.49E-2</v>
      </c>
      <c r="D1165">
        <v>-1.2999999999999999E-3</v>
      </c>
      <c r="E1165">
        <v>4.0000000000000001E-3</v>
      </c>
    </row>
    <row r="1166" spans="1:5" x14ac:dyDescent="0.55000000000000004">
      <c r="A1166" s="1" t="s">
        <v>1169</v>
      </c>
      <c r="B1166">
        <v>3.2099999999999997E-2</v>
      </c>
      <c r="C1166">
        <v>2.0500000000000001E-2</v>
      </c>
      <c r="D1166">
        <v>4.0599999999999997E-2</v>
      </c>
      <c r="E1166">
        <v>4.5000000000000014E-3</v>
      </c>
    </row>
    <row r="1167" spans="1:5" x14ac:dyDescent="0.55000000000000004">
      <c r="A1167" s="1" t="s">
        <v>1170</v>
      </c>
      <c r="B1167">
        <v>-2.3599999999999999E-2</v>
      </c>
      <c r="C1167">
        <v>-3.1399999999999997E-2</v>
      </c>
      <c r="D1167">
        <v>-1.15E-2</v>
      </c>
      <c r="E1167">
        <v>4.5000000000000014E-3</v>
      </c>
    </row>
    <row r="1168" spans="1:5" x14ac:dyDescent="0.55000000000000004">
      <c r="A1168" s="1" t="s">
        <v>1171</v>
      </c>
      <c r="B1168">
        <v>-5.2300000000000013E-2</v>
      </c>
      <c r="C1168">
        <v>-2.5100000000000001E-2</v>
      </c>
      <c r="D1168">
        <v>1.49E-2</v>
      </c>
      <c r="E1168">
        <v>4.3E-3</v>
      </c>
    </row>
    <row r="1169" spans="1:5" x14ac:dyDescent="0.55000000000000004">
      <c r="A1169" s="1" t="s">
        <v>1172</v>
      </c>
      <c r="B1169">
        <v>-3.15E-2</v>
      </c>
      <c r="C1169">
        <v>-3.8600000000000002E-2</v>
      </c>
      <c r="D1169">
        <v>2E-3</v>
      </c>
      <c r="E1169">
        <v>4.6999999999999993E-3</v>
      </c>
    </row>
    <row r="1170" spans="1:5" x14ac:dyDescent="0.55000000000000004">
      <c r="A1170" s="1" t="s">
        <v>1173</v>
      </c>
      <c r="B1170">
        <v>8.8800000000000004E-2</v>
      </c>
      <c r="C1170">
        <v>-1E-3</v>
      </c>
      <c r="D1170">
        <v>1.67E-2</v>
      </c>
      <c r="E1170">
        <v>4.4000000000000003E-3</v>
      </c>
    </row>
    <row r="1171" spans="1:5" x14ac:dyDescent="0.55000000000000004">
      <c r="A1171" s="1" t="s">
        <v>1174</v>
      </c>
      <c r="B1171">
        <v>4.8499999999999988E-2</v>
      </c>
      <c r="C1171">
        <v>6.3E-2</v>
      </c>
      <c r="D1171">
        <v>4.8899999999999999E-2</v>
      </c>
      <c r="E1171">
        <v>4.3E-3</v>
      </c>
    </row>
    <row r="1172" spans="1:5" x14ac:dyDescent="0.55000000000000004">
      <c r="A1172" s="1" t="s">
        <v>1175</v>
      </c>
      <c r="B1172">
        <v>7.3000000000000001E-3</v>
      </c>
      <c r="C1172">
        <v>-5.0700000000000002E-2</v>
      </c>
      <c r="D1172">
        <v>-2.3800000000000002E-2</v>
      </c>
      <c r="E1172">
        <v>4.6999999999999993E-3</v>
      </c>
    </row>
    <row r="1173" spans="1:5" x14ac:dyDescent="0.55000000000000004">
      <c r="A1173" s="1" t="s">
        <v>1176</v>
      </c>
      <c r="B1173">
        <v>5.0700000000000002E-2</v>
      </c>
      <c r="C1173">
        <v>-2.3999999999999998E-3</v>
      </c>
      <c r="D1173">
        <v>-3.4299999999999997E-2</v>
      </c>
      <c r="E1173">
        <v>4.1999999999999997E-3</v>
      </c>
    </row>
    <row r="1174" spans="1:5" x14ac:dyDescent="0.55000000000000004">
      <c r="A1174" s="1" t="s">
        <v>1177</v>
      </c>
      <c r="B1174">
        <v>2.8400000000000002E-2</v>
      </c>
      <c r="C1174">
        <v>-2.5000000000000001E-2</v>
      </c>
      <c r="D1174">
        <v>4.1599999999999998E-2</v>
      </c>
      <c r="E1174">
        <v>4.3E-3</v>
      </c>
    </row>
    <row r="1175" spans="1:5" x14ac:dyDescent="0.55000000000000004">
      <c r="A1175" s="1" t="s">
        <v>1178</v>
      </c>
      <c r="B1175">
        <v>-4.6500000000000007E-2</v>
      </c>
      <c r="C1175">
        <v>-2.3699999999999999E-2</v>
      </c>
      <c r="D1175">
        <v>-4.5000000000000014E-3</v>
      </c>
      <c r="E1175">
        <v>4.6999999999999993E-3</v>
      </c>
    </row>
    <row r="1176" spans="1:5" x14ac:dyDescent="0.55000000000000004">
      <c r="A1176" s="1" t="s">
        <v>1179</v>
      </c>
      <c r="B1176">
        <v>4.3299999999999998E-2</v>
      </c>
      <c r="C1176">
        <v>5.5000000000000014E-3</v>
      </c>
      <c r="D1176">
        <v>-1.3100000000000001E-2</v>
      </c>
      <c r="E1176">
        <v>4.4000000000000003E-3</v>
      </c>
    </row>
    <row r="1177" spans="1:5" x14ac:dyDescent="0.55000000000000004">
      <c r="A1177" s="1" t="s">
        <v>1180</v>
      </c>
      <c r="B1177">
        <v>2.8000000000000001E-2</v>
      </c>
      <c r="C1177">
        <v>-0.03</v>
      </c>
      <c r="D1177">
        <v>-3.3599999999999998E-2</v>
      </c>
      <c r="E1177">
        <v>4.0999999999999986E-3</v>
      </c>
    </row>
    <row r="1178" spans="1:5" x14ac:dyDescent="0.55000000000000004">
      <c r="A1178" s="1" t="s">
        <v>1181</v>
      </c>
      <c r="B1178">
        <v>1.2200000000000001E-2</v>
      </c>
      <c r="C1178">
        <v>6.8099999999999994E-2</v>
      </c>
      <c r="D1178">
        <v>5.62E-2</v>
      </c>
      <c r="E1178">
        <v>4.5000000000000014E-3</v>
      </c>
    </row>
    <row r="1179" spans="1:5" x14ac:dyDescent="0.55000000000000004">
      <c r="A1179" s="1" t="s">
        <v>1182</v>
      </c>
      <c r="B1179">
        <v>1.6E-2</v>
      </c>
      <c r="C1179">
        <v>-3.49E-2</v>
      </c>
      <c r="D1179">
        <v>-1.0999999999999999E-2</v>
      </c>
      <c r="E1179">
        <v>4.7999999999999996E-3</v>
      </c>
    </row>
    <row r="1180" spans="1:5" x14ac:dyDescent="0.55000000000000004">
      <c r="A1180" s="1" t="s">
        <v>1183</v>
      </c>
      <c r="B1180">
        <v>1.72E-2</v>
      </c>
      <c r="C1180">
        <v>-1.2999999999999999E-3</v>
      </c>
      <c r="D1180">
        <v>-2.7699999999999999E-2</v>
      </c>
      <c r="E1180">
        <v>4.0000000000000001E-3</v>
      </c>
    </row>
    <row r="1181" spans="1:5" x14ac:dyDescent="0.55000000000000004">
      <c r="A1181" s="1" t="s">
        <v>1184</v>
      </c>
      <c r="B1181">
        <v>-0.01</v>
      </c>
      <c r="C1181">
        <v>-9.8999999999999991E-3</v>
      </c>
      <c r="D1181">
        <v>8.6E-3</v>
      </c>
      <c r="E1181">
        <v>3.8999999999999998E-3</v>
      </c>
    </row>
    <row r="1182" spans="1:5" x14ac:dyDescent="0.55000000000000004">
      <c r="A1182" s="1" t="s">
        <v>1185</v>
      </c>
      <c r="B1182">
        <v>6.4899999999999999E-2</v>
      </c>
      <c r="C1182">
        <v>4.4600000000000001E-2</v>
      </c>
      <c r="D1182">
        <v>1.5E-3</v>
      </c>
      <c r="E1182">
        <v>4.0000000000000001E-3</v>
      </c>
    </row>
    <row r="1183" spans="1:5" x14ac:dyDescent="0.55000000000000004">
      <c r="A1183" s="1" t="s">
        <v>1186</v>
      </c>
      <c r="B1183">
        <v>-3.1699999999999999E-2</v>
      </c>
      <c r="C1183">
        <v>-2.7099999999999999E-2</v>
      </c>
      <c r="D1183">
        <v>-0.03</v>
      </c>
      <c r="E1183">
        <v>3.7000000000000002E-3</v>
      </c>
    </row>
    <row r="1184" spans="1:5" x14ac:dyDescent="0.55000000000000004">
      <c r="A1184" s="1" t="s">
        <v>1187</v>
      </c>
      <c r="B1184">
        <v>2.8000000000000001E-2</v>
      </c>
      <c r="C1184">
        <v>-1.9699999999999999E-2</v>
      </c>
      <c r="D1184">
        <v>1.6299999999999999E-2</v>
      </c>
      <c r="E1184">
        <v>3.7000000000000002E-3</v>
      </c>
    </row>
    <row r="1185" spans="1:5" x14ac:dyDescent="0.55000000000000004">
      <c r="A1185" s="1" t="s">
        <v>1188</v>
      </c>
      <c r="B1185">
        <v>-2.4400000000000002E-2</v>
      </c>
      <c r="C1185">
        <v>-5.79E-2</v>
      </c>
      <c r="D1185">
        <v>4.9099999999999998E-2</v>
      </c>
      <c r="E1185">
        <v>3.3E-3</v>
      </c>
    </row>
    <row r="1186" spans="1:5" x14ac:dyDescent="0.55000000000000004">
      <c r="A1186" s="1" t="s">
        <v>1189</v>
      </c>
      <c r="B1186">
        <v>-6.3899999999999998E-2</v>
      </c>
      <c r="C1186">
        <v>-2.76E-2</v>
      </c>
      <c r="D1186">
        <v>2.9000000000000001E-2</v>
      </c>
      <c r="E1186">
        <v>3.3999999999999998E-3</v>
      </c>
    </row>
    <row r="1187" spans="1:5" x14ac:dyDescent="0.55000000000000004">
      <c r="A1187" s="1" t="s">
        <v>1190</v>
      </c>
      <c r="B1187">
        <v>-8.3999999999999995E-3</v>
      </c>
      <c r="C1187">
        <v>-5.8999999999999999E-3</v>
      </c>
      <c r="D1187">
        <v>-3.4000000000000002E-2</v>
      </c>
      <c r="E1187">
        <v>3.5000000000000001E-3</v>
      </c>
    </row>
    <row r="1188" spans="1:5" x14ac:dyDescent="0.55000000000000004">
      <c r="A1188" s="1" t="s">
        <v>1191</v>
      </c>
      <c r="B1188">
        <v>6.0599999999999987E-2</v>
      </c>
      <c r="C1188">
        <v>6.9999999999999993E-3</v>
      </c>
      <c r="D1188">
        <v>-2.8799999999999999E-2</v>
      </c>
      <c r="E1188">
        <v>3.8E-3</v>
      </c>
    </row>
    <row r="1189" spans="1:5" x14ac:dyDescent="0.55000000000000004">
      <c r="A1189" s="1" t="s">
        <v>1192</v>
      </c>
      <c r="B1189">
        <v>4.8599999999999997E-2</v>
      </c>
      <c r="C1189">
        <v>8.3000000000000001E-3</v>
      </c>
      <c r="D1189">
        <v>-1.61E-2</v>
      </c>
      <c r="E1189">
        <v>3.3999999999999998E-3</v>
      </c>
    </row>
    <row r="1190" spans="1:5" x14ac:dyDescent="0.55000000000000004">
      <c r="A1190" s="1" t="s">
        <v>1193</v>
      </c>
      <c r="B1190">
        <v>1.9800000000000002E-2</v>
      </c>
      <c r="C1190">
        <v>2.5999999999999999E-3</v>
      </c>
      <c r="D1190">
        <v>-1.2699999999999999E-2</v>
      </c>
      <c r="E1190">
        <v>3.3999999999999998E-3</v>
      </c>
    </row>
    <row r="1191" spans="1:5" x14ac:dyDescent="0.55000000000000004">
      <c r="A1191" s="1" t="s">
        <v>1194</v>
      </c>
      <c r="B1191">
        <v>1.84E-2</v>
      </c>
      <c r="C1191">
        <v>3.8699999999999998E-2</v>
      </c>
      <c r="D1191">
        <v>4.4200000000000003E-2</v>
      </c>
      <c r="E1191">
        <v>3.8E-3</v>
      </c>
    </row>
    <row r="1192" spans="1:5" x14ac:dyDescent="0.55000000000000004">
      <c r="A1192" s="1" t="s">
        <v>1195</v>
      </c>
      <c r="B1192">
        <v>3.39E-2</v>
      </c>
      <c r="C1192">
        <v>-1.8499999999999999E-2</v>
      </c>
      <c r="D1192">
        <v>-1.0500000000000001E-2</v>
      </c>
      <c r="E1192">
        <v>3.3E-3</v>
      </c>
    </row>
    <row r="1193" spans="1:5" x14ac:dyDescent="0.55000000000000004">
      <c r="A1193" s="1" t="s">
        <v>1196</v>
      </c>
      <c r="B1193">
        <v>1.9599999999999999E-2</v>
      </c>
      <c r="C1193">
        <v>-5.5000000000000014E-3</v>
      </c>
      <c r="D1193">
        <v>-3.09E-2</v>
      </c>
      <c r="E1193">
        <v>3.7000000000000002E-3</v>
      </c>
    </row>
    <row r="1194" spans="1:5" x14ac:dyDescent="0.55000000000000004">
      <c r="A1194" s="1" t="s">
        <v>1197</v>
      </c>
      <c r="B1194">
        <v>-1.2999999999999999E-3</v>
      </c>
      <c r="C1194">
        <v>3.8E-3</v>
      </c>
      <c r="D1194">
        <v>3.7599999999999988E-2</v>
      </c>
      <c r="E1194">
        <v>3.0000000000000001E-3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3DD3A-FD56-4AB8-826C-D43B02C66B26}">
  <dimension ref="A1:H121"/>
  <sheetViews>
    <sheetView workbookViewId="0">
      <selection activeCell="G1" activeCellId="1" sqref="A1:A1048576 G1:G1048576"/>
    </sheetView>
  </sheetViews>
  <sheetFormatPr defaultRowHeight="14.4" x14ac:dyDescent="0.55000000000000004"/>
  <sheetData>
    <row r="1" spans="1:8" x14ac:dyDescent="0.55000000000000004">
      <c r="A1" s="1" t="s">
        <v>0</v>
      </c>
      <c r="B1" s="1" t="s">
        <v>1198</v>
      </c>
      <c r="C1" s="1" t="s">
        <v>1199</v>
      </c>
      <c r="D1" s="1" t="s">
        <v>1200</v>
      </c>
      <c r="E1" s="1" t="s">
        <v>1201</v>
      </c>
      <c r="F1" s="1" t="s">
        <v>1202</v>
      </c>
      <c r="G1" s="1" t="s">
        <v>1203</v>
      </c>
      <c r="H1" s="1" t="s">
        <v>1204</v>
      </c>
    </row>
    <row r="2" spans="1:8" x14ac:dyDescent="0.55000000000000004">
      <c r="A2" s="1" t="s">
        <v>1205</v>
      </c>
      <c r="B2">
        <v>-7.5242240867390175E-2</v>
      </c>
      <c r="C2">
        <v>-0.13151543200295751</v>
      </c>
      <c r="D2">
        <v>-2.0991428522809889E-2</v>
      </c>
      <c r="E2">
        <v>7.2138361802077222E-2</v>
      </c>
      <c r="F2">
        <v>-7.0294661614954679E-3</v>
      </c>
      <c r="G2">
        <v>-0.1113475011153915</v>
      </c>
      <c r="H2">
        <v>-0.2033665563708866</v>
      </c>
    </row>
    <row r="3" spans="1:8" x14ac:dyDescent="0.55000000000000004">
      <c r="A3" s="1" t="s">
        <v>1206</v>
      </c>
      <c r="B3">
        <v>-6.6776161071424589E-3</v>
      </c>
      <c r="C3">
        <v>-5.8739383590420302E-2</v>
      </c>
      <c r="D3">
        <v>-6.0811643390239152E-2</v>
      </c>
      <c r="E3">
        <v>-4.7143677573834197E-2</v>
      </c>
      <c r="F3">
        <v>-7.6420389581927206E-2</v>
      </c>
      <c r="G3">
        <v>7.0672782484274332E-2</v>
      </c>
      <c r="H3">
        <v>3.8179392869095441E-3</v>
      </c>
    </row>
    <row r="4" spans="1:8" x14ac:dyDescent="0.55000000000000004">
      <c r="A4" s="1" t="s">
        <v>1207</v>
      </c>
      <c r="B4">
        <v>0.1333272733132127</v>
      </c>
      <c r="C4">
        <v>7.4422637976578221E-2</v>
      </c>
      <c r="D4">
        <v>6.7615612103736122E-2</v>
      </c>
      <c r="E4">
        <v>6.7152959070788443E-2</v>
      </c>
      <c r="F4">
        <v>9.3288829001289875E-2</v>
      </c>
      <c r="G4">
        <v>0.14030005724748751</v>
      </c>
      <c r="H4">
        <v>0.19715524005247409</v>
      </c>
    </row>
    <row r="5" spans="1:8" x14ac:dyDescent="0.55000000000000004">
      <c r="A5" s="1" t="s">
        <v>1208</v>
      </c>
      <c r="B5">
        <v>-0.1399214562794564</v>
      </c>
      <c r="C5">
        <v>0.1110942894178326</v>
      </c>
      <c r="D5">
        <v>-6.9722898013335755E-2</v>
      </c>
      <c r="E5">
        <v>3.0499532305401811E-2</v>
      </c>
      <c r="F5">
        <v>-9.7048571030924236E-2</v>
      </c>
      <c r="G5">
        <v>-2.8066886847615269E-3</v>
      </c>
      <c r="H5">
        <v>4.7830459391734033E-2</v>
      </c>
    </row>
    <row r="6" spans="1:8" x14ac:dyDescent="0.55000000000000004">
      <c r="A6" s="1" t="s">
        <v>1209</v>
      </c>
      <c r="B6">
        <v>6.5287266109095521E-2</v>
      </c>
      <c r="C6">
        <v>9.5817094405820091E-2</v>
      </c>
      <c r="D6">
        <v>6.1629798616894993E-2</v>
      </c>
      <c r="E6">
        <v>1.046101489636597E-2</v>
      </c>
      <c r="F6">
        <v>6.2762977253728147E-2</v>
      </c>
      <c r="G6">
        <v>0.31494588629416631</v>
      </c>
      <c r="H6">
        <v>-7.28111083172156E-2</v>
      </c>
    </row>
    <row r="7" spans="1:8" x14ac:dyDescent="0.55000000000000004">
      <c r="A7" s="1" t="s">
        <v>1210</v>
      </c>
      <c r="B7">
        <v>-3.6831028528417693E-2</v>
      </c>
      <c r="C7">
        <v>-9.9199335258159937E-3</v>
      </c>
      <c r="D7">
        <v>-5.9289074803036468E-2</v>
      </c>
      <c r="E7">
        <v>-3.8128015791380587E-2</v>
      </c>
      <c r="F7">
        <v>-2.7774896579525029E-2</v>
      </c>
      <c r="G7">
        <v>8.8198977994968786E-3</v>
      </c>
      <c r="H7">
        <v>-4.9052516041747873E-2</v>
      </c>
    </row>
    <row r="8" spans="1:8" x14ac:dyDescent="0.55000000000000004">
      <c r="A8" s="1" t="s">
        <v>1211</v>
      </c>
      <c r="B8">
        <v>9.0062983593374613E-2</v>
      </c>
      <c r="C8">
        <v>6.0353266507274128E-2</v>
      </c>
      <c r="D8">
        <v>0.1108077878169398</v>
      </c>
      <c r="E8">
        <v>8.4529193036129158E-2</v>
      </c>
      <c r="F8">
        <v>0.1076803394577575</v>
      </c>
      <c r="G8">
        <v>0.21463499451871121</v>
      </c>
      <c r="H8">
        <v>0.10603918690237001</v>
      </c>
    </row>
    <row r="9" spans="1:8" x14ac:dyDescent="0.55000000000000004">
      <c r="A9" s="1" t="s">
        <v>1212</v>
      </c>
      <c r="B9">
        <v>1.813614361372928E-2</v>
      </c>
      <c r="C9">
        <v>1.363982692722621E-2</v>
      </c>
      <c r="D9">
        <v>-2.2634220085245849E-3</v>
      </c>
      <c r="E9">
        <v>1.7589102658474021E-2</v>
      </c>
      <c r="F9">
        <v>1.376120935301617E-2</v>
      </c>
      <c r="G9">
        <v>7.4255784393178814E-2</v>
      </c>
      <c r="H9">
        <v>-9.7022904572476087E-2</v>
      </c>
    </row>
    <row r="10" spans="1:8" x14ac:dyDescent="0.55000000000000004">
      <c r="A10" s="1" t="s">
        <v>1213</v>
      </c>
      <c r="B10">
        <v>7.1276552604385257E-2</v>
      </c>
      <c r="C10">
        <v>8.860318280928281E-2</v>
      </c>
      <c r="D10">
        <v>1.334989205365811E-2</v>
      </c>
      <c r="E10">
        <v>1.7047319742675041E-2</v>
      </c>
      <c r="F10">
        <v>8.68421111784623E-3</v>
      </c>
      <c r="G10">
        <v>0.11911089145458061</v>
      </c>
      <c r="H10">
        <v>-3.7639705293445853E-2</v>
      </c>
    </row>
    <row r="11" spans="1:8" x14ac:dyDescent="0.55000000000000004">
      <c r="A11" s="1" t="s">
        <v>1214</v>
      </c>
      <c r="B11">
        <v>4.3344799202214013E-3</v>
      </c>
      <c r="C11">
        <v>-5.6717349489147417E-2</v>
      </c>
      <c r="D11">
        <v>9.3273990133353468E-3</v>
      </c>
      <c r="E11">
        <v>2.120522425158633E-2</v>
      </c>
      <c r="F11">
        <v>4.0277541725745707E-2</v>
      </c>
      <c r="G11">
        <v>3.8528762357996633E-2</v>
      </c>
      <c r="H11">
        <v>-3.087781715857929E-2</v>
      </c>
    </row>
    <row r="12" spans="1:8" x14ac:dyDescent="0.55000000000000004">
      <c r="A12" s="1" t="s">
        <v>1215</v>
      </c>
      <c r="B12">
        <v>-2.659887865861987E-2</v>
      </c>
      <c r="C12">
        <v>-4.9694904402671103E-2</v>
      </c>
      <c r="D12">
        <v>-3.3777746338339631E-2</v>
      </c>
      <c r="E12">
        <v>-9.5961518407424951E-2</v>
      </c>
      <c r="F12">
        <v>5.6744958161767389E-3</v>
      </c>
      <c r="G12">
        <v>0.29567169934204163</v>
      </c>
      <c r="H12">
        <v>-4.2128139186963343E-2</v>
      </c>
    </row>
    <row r="13" spans="1:8" x14ac:dyDescent="0.55000000000000004">
      <c r="A13" s="1" t="s">
        <v>1216</v>
      </c>
      <c r="B13">
        <v>5.3335535019044089E-2</v>
      </c>
      <c r="C13">
        <v>-9.3262048262265917E-4</v>
      </c>
      <c r="D13">
        <v>1.817849591003351E-2</v>
      </c>
      <c r="E13">
        <v>-2.8458059478355779E-2</v>
      </c>
      <c r="F13">
        <v>3.8164401240453172E-2</v>
      </c>
      <c r="G13">
        <v>0.1594343247649119</v>
      </c>
      <c r="H13">
        <v>0.12824708724004941</v>
      </c>
    </row>
    <row r="14" spans="1:8" x14ac:dyDescent="0.55000000000000004">
      <c r="A14" s="1" t="s">
        <v>1217</v>
      </c>
      <c r="B14">
        <v>4.7746538594972687E-2</v>
      </c>
      <c r="C14">
        <v>9.8163683157969306E-2</v>
      </c>
      <c r="D14">
        <v>3.2352065363421723E-2</v>
      </c>
      <c r="E14">
        <v>0.1327249997612725</v>
      </c>
      <c r="F14">
        <v>4.0392747965702469E-2</v>
      </c>
      <c r="G14">
        <v>2.285883295885438E-2</v>
      </c>
      <c r="H14">
        <v>0.17895082974215981</v>
      </c>
    </row>
    <row r="15" spans="1:8" x14ac:dyDescent="0.55000000000000004">
      <c r="A15" s="1" t="s">
        <v>1218</v>
      </c>
      <c r="B15">
        <v>0.12888351744542809</v>
      </c>
      <c r="C15">
        <v>2.618154953570739E-2</v>
      </c>
      <c r="D15">
        <v>3.3158015577940743E-2</v>
      </c>
      <c r="E15">
        <v>4.0055146510478812E-2</v>
      </c>
      <c r="F15">
        <v>-1.036367048744791E-2</v>
      </c>
      <c r="G15">
        <v>-7.052546416906047E-2</v>
      </c>
      <c r="H15">
        <v>-7.7005611888445458E-3</v>
      </c>
    </row>
    <row r="16" spans="1:8" x14ac:dyDescent="0.55000000000000004">
      <c r="A16" s="1" t="s">
        <v>1219</v>
      </c>
      <c r="B16">
        <v>5.3236394260228533E-2</v>
      </c>
      <c r="C16">
        <v>4.9110120630820868E-2</v>
      </c>
      <c r="D16">
        <v>7.71388132613815E-3</v>
      </c>
      <c r="E16">
        <v>4.8030008850338923E-2</v>
      </c>
      <c r="F16">
        <v>3.5624959272523071E-2</v>
      </c>
      <c r="G16">
        <v>7.4768064310065663E-2</v>
      </c>
      <c r="H16">
        <v>0.11324450226739401</v>
      </c>
    </row>
    <row r="17" spans="1:8" x14ac:dyDescent="0.55000000000000004">
      <c r="A17" s="1" t="s">
        <v>1220</v>
      </c>
      <c r="B17">
        <v>-6.9809037836265908E-5</v>
      </c>
      <c r="C17">
        <v>4.3370871588667807E-2</v>
      </c>
      <c r="D17">
        <v>9.2096868989619995E-2</v>
      </c>
      <c r="E17">
        <v>5.7726335100450887E-2</v>
      </c>
      <c r="F17">
        <v>3.947733265395148E-2</v>
      </c>
      <c r="G17">
        <v>-4.2504445474687347E-2</v>
      </c>
      <c r="H17">
        <v>0.12853035120778761</v>
      </c>
    </row>
    <row r="18" spans="1:8" x14ac:dyDescent="0.55000000000000004">
      <c r="A18" s="1" t="s">
        <v>1221</v>
      </c>
      <c r="B18">
        <v>6.3417785966622953E-2</v>
      </c>
      <c r="C18">
        <v>7.5276461314963905E-2</v>
      </c>
      <c r="D18">
        <v>6.5013824216980431E-2</v>
      </c>
      <c r="E18">
        <v>8.0532974504521349E-3</v>
      </c>
      <c r="F18">
        <v>2.0157816923483281E-2</v>
      </c>
      <c r="G18">
        <v>0.38398863160416269</v>
      </c>
      <c r="H18">
        <v>8.5777034603921276E-2</v>
      </c>
    </row>
    <row r="19" spans="1:8" x14ac:dyDescent="0.55000000000000004">
      <c r="A19" s="1" t="s">
        <v>1222</v>
      </c>
      <c r="B19">
        <v>-5.3322352710993171E-2</v>
      </c>
      <c r="C19">
        <v>-2.6763939876424111E-2</v>
      </c>
      <c r="D19">
        <v>-5.8174142182568563E-2</v>
      </c>
      <c r="E19">
        <v>-3.1692479873651762E-3</v>
      </c>
      <c r="F19">
        <v>-7.3723749153198348E-3</v>
      </c>
      <c r="G19">
        <v>2.5095750139942918E-3</v>
      </c>
      <c r="H19">
        <v>6.0408771991791621E-2</v>
      </c>
    </row>
    <row r="20" spans="1:8" x14ac:dyDescent="0.55000000000000004">
      <c r="A20" s="1" t="s">
        <v>1223</v>
      </c>
      <c r="B20">
        <v>3.2704119016312427E-2</v>
      </c>
      <c r="C20">
        <v>2.043385086583371E-2</v>
      </c>
      <c r="D20">
        <v>2.395654697528515E-2</v>
      </c>
      <c r="E20">
        <v>0.1210094089266138</v>
      </c>
      <c r="F20">
        <v>5.4693358334581443E-2</v>
      </c>
      <c r="G20">
        <v>0.12416996493612791</v>
      </c>
      <c r="H20">
        <v>-0.10547270255162811</v>
      </c>
    </row>
    <row r="21" spans="1:8" x14ac:dyDescent="0.55000000000000004">
      <c r="A21" s="1" t="s">
        <v>1224</v>
      </c>
      <c r="B21">
        <v>0.1026691439335972</v>
      </c>
      <c r="C21">
        <v>-7.2688485312847329E-3</v>
      </c>
      <c r="D21">
        <v>9.4894385656454361E-3</v>
      </c>
      <c r="E21">
        <v>1.6070866838704401E-2</v>
      </c>
      <c r="F21">
        <v>2.8472860878267611E-2</v>
      </c>
      <c r="G21">
        <v>4.2642956059696591E-2</v>
      </c>
      <c r="H21">
        <v>0.1002566226219908</v>
      </c>
    </row>
    <row r="22" spans="1:8" x14ac:dyDescent="0.55000000000000004">
      <c r="A22" s="1" t="s">
        <v>1225</v>
      </c>
      <c r="B22">
        <v>-5.6553438391239608E-2</v>
      </c>
      <c r="C22">
        <v>-1.9630792069039619E-2</v>
      </c>
      <c r="D22">
        <v>2.1057529369905788E-2</v>
      </c>
      <c r="E22">
        <v>-6.3964175987125671E-3</v>
      </c>
      <c r="F22">
        <v>1.563256264822011E-3</v>
      </c>
      <c r="G22">
        <v>5.5993043665432778E-2</v>
      </c>
      <c r="H22">
        <v>-4.1584754245049697E-2</v>
      </c>
    </row>
    <row r="23" spans="1:8" x14ac:dyDescent="0.55000000000000004">
      <c r="A23" s="1" t="s">
        <v>1226</v>
      </c>
      <c r="B23">
        <v>9.6807759781582625E-2</v>
      </c>
      <c r="C23">
        <v>0.1497165176249049</v>
      </c>
      <c r="D23">
        <v>5.9982711504767527E-2</v>
      </c>
      <c r="E23">
        <v>5.3783491092137758E-2</v>
      </c>
      <c r="F23">
        <v>0.11666019411376841</v>
      </c>
      <c r="G23">
        <v>0.1568496646177775</v>
      </c>
      <c r="H23">
        <v>-2.8056310233193878E-2</v>
      </c>
    </row>
    <row r="24" spans="1:8" x14ac:dyDescent="0.55000000000000004">
      <c r="A24" s="1" t="s">
        <v>1227</v>
      </c>
      <c r="B24">
        <v>1.6622909431670999E-2</v>
      </c>
      <c r="C24">
        <v>6.4662376788881426E-2</v>
      </c>
      <c r="D24">
        <v>4.6918571497915904E-3</v>
      </c>
      <c r="E24">
        <v>-1.599463551561053E-2</v>
      </c>
      <c r="F24">
        <v>1.190160349934777E-2</v>
      </c>
      <c r="G24">
        <v>-2.9495603638337361E-2</v>
      </c>
      <c r="H24">
        <v>-6.8410061501682828E-2</v>
      </c>
    </row>
    <row r="25" spans="1:8" x14ac:dyDescent="0.55000000000000004">
      <c r="A25" s="1" t="s">
        <v>1228</v>
      </c>
      <c r="B25">
        <v>-1.1705300939044431E-2</v>
      </c>
      <c r="C25">
        <v>-6.1865684018398426E-3</v>
      </c>
      <c r="D25">
        <v>2.4466214700439078E-2</v>
      </c>
      <c r="E25">
        <v>-4.0636989295055326E-3</v>
      </c>
      <c r="F25">
        <v>2.138058750229321E-2</v>
      </c>
      <c r="G25">
        <v>-3.5252422019753087E-2</v>
      </c>
      <c r="H25">
        <v>8.094513338934739E-3</v>
      </c>
    </row>
    <row r="26" spans="1:8" x14ac:dyDescent="0.55000000000000004">
      <c r="A26" s="1" t="s">
        <v>1229</v>
      </c>
      <c r="B26">
        <v>-1.0636672352147269E-2</v>
      </c>
      <c r="C26">
        <v>0.24063897541810569</v>
      </c>
      <c r="D26">
        <v>0.1180620647262465</v>
      </c>
      <c r="E26">
        <v>5.9106807133693762E-2</v>
      </c>
      <c r="F26">
        <v>0.11070845632399171</v>
      </c>
      <c r="G26">
        <v>0.27028382341683721</v>
      </c>
      <c r="H26">
        <v>0.1379797841868817</v>
      </c>
    </row>
    <row r="27" spans="1:8" x14ac:dyDescent="0.55000000000000004">
      <c r="A27" s="1" t="s">
        <v>1230</v>
      </c>
      <c r="B27">
        <v>6.3847597064284445E-2</v>
      </c>
      <c r="C27">
        <v>4.2429063602001271E-2</v>
      </c>
      <c r="D27">
        <v>-5.5737915807271048E-2</v>
      </c>
      <c r="E27">
        <v>-4.5855651937559472E-2</v>
      </c>
      <c r="F27">
        <v>-1.3051357116066861E-2</v>
      </c>
      <c r="G27">
        <v>-1.545963703228892E-2</v>
      </c>
      <c r="H27">
        <v>-3.1751855938356721E-2</v>
      </c>
    </row>
    <row r="28" spans="1:8" x14ac:dyDescent="0.55000000000000004">
      <c r="A28" s="1" t="s">
        <v>1231</v>
      </c>
      <c r="B28">
        <v>-5.4210109403109441E-2</v>
      </c>
      <c r="C28">
        <v>-4.3049368885689221E-2</v>
      </c>
      <c r="D28">
        <v>-6.6025239830574844E-2</v>
      </c>
      <c r="E28">
        <v>-0.103914465390596</v>
      </c>
      <c r="F28">
        <v>-2.208870861270951E-2</v>
      </c>
      <c r="G28">
        <v>-4.2421981385804219E-2</v>
      </c>
      <c r="H28">
        <v>-0.22424645662146761</v>
      </c>
    </row>
    <row r="29" spans="1:8" x14ac:dyDescent="0.55000000000000004">
      <c r="A29" s="1" t="s">
        <v>1232</v>
      </c>
      <c r="B29">
        <v>-1.5020018529564029E-2</v>
      </c>
      <c r="C29">
        <v>8.2074796471630185E-2</v>
      </c>
      <c r="D29">
        <v>-1.401439090315415E-2</v>
      </c>
      <c r="E29">
        <v>7.6412823334987889E-2</v>
      </c>
      <c r="F29">
        <v>2.4652173349318799E-2</v>
      </c>
      <c r="G29">
        <v>-2.8887164551477329E-2</v>
      </c>
      <c r="H29">
        <v>0.10434740448152741</v>
      </c>
    </row>
    <row r="30" spans="1:8" x14ac:dyDescent="0.55000000000000004">
      <c r="A30" s="1" t="s">
        <v>1233</v>
      </c>
      <c r="B30">
        <v>0.13076380400649271</v>
      </c>
      <c r="C30">
        <v>4.0539410880386262E-2</v>
      </c>
      <c r="D30">
        <v>6.6507322507360023E-2</v>
      </c>
      <c r="E30">
        <v>0.1150000205467252</v>
      </c>
      <c r="F30">
        <v>5.6886099052466221E-2</v>
      </c>
      <c r="G30">
        <v>0.1213428119196658</v>
      </c>
      <c r="H30">
        <v>-3.1201019338043531E-2</v>
      </c>
    </row>
    <row r="31" spans="1:8" x14ac:dyDescent="0.55000000000000004">
      <c r="A31" s="1" t="s">
        <v>1234</v>
      </c>
      <c r="B31">
        <v>-5.5986422351956833E-3</v>
      </c>
      <c r="C31">
        <v>4.3065192317739857E-2</v>
      </c>
      <c r="D31">
        <v>2.8258386600539032E-2</v>
      </c>
      <c r="E31">
        <v>1.3244284973978671E-2</v>
      </c>
      <c r="F31">
        <v>1.99725516607141E-3</v>
      </c>
      <c r="G31">
        <v>-6.0047908638359633E-2</v>
      </c>
      <c r="H31">
        <v>0.20447436127384999</v>
      </c>
    </row>
    <row r="32" spans="1:8" x14ac:dyDescent="0.55000000000000004">
      <c r="A32" s="1" t="s">
        <v>1235</v>
      </c>
      <c r="B32">
        <v>2.798339201818956E-2</v>
      </c>
      <c r="C32">
        <v>4.5676007550937259E-2</v>
      </c>
      <c r="D32">
        <v>9.1076870290384804E-2</v>
      </c>
      <c r="E32">
        <v>-0.1118772186768727</v>
      </c>
      <c r="F32">
        <v>7.5753188966979357E-2</v>
      </c>
      <c r="G32">
        <v>3.3600728963644189E-2</v>
      </c>
      <c r="H32">
        <v>-0.1306604479146567</v>
      </c>
    </row>
    <row r="33" spans="1:8" x14ac:dyDescent="0.55000000000000004">
      <c r="A33" s="1" t="s">
        <v>1236</v>
      </c>
      <c r="B33">
        <v>0.19622702359561689</v>
      </c>
      <c r="C33">
        <v>0.13236448128539749</v>
      </c>
      <c r="D33">
        <v>7.6407715865856041E-4</v>
      </c>
      <c r="E33">
        <v>1.8252371447858629E-2</v>
      </c>
      <c r="F33">
        <v>5.891788489073857E-2</v>
      </c>
      <c r="G33">
        <v>0.14628758556706051</v>
      </c>
      <c r="H33">
        <v>1.180654210235188E-2</v>
      </c>
    </row>
    <row r="34" spans="1:8" x14ac:dyDescent="0.55000000000000004">
      <c r="A34" s="1" t="s">
        <v>1237</v>
      </c>
      <c r="B34">
        <v>-4.8249165486771162E-3</v>
      </c>
      <c r="C34">
        <v>-4.8243068342539441E-3</v>
      </c>
      <c r="D34">
        <v>-2.0292529175400809E-2</v>
      </c>
      <c r="E34">
        <v>-6.4132456487646095E-2</v>
      </c>
      <c r="F34">
        <v>2.207891499890224E-2</v>
      </c>
      <c r="G34">
        <v>1.7592811448490231E-3</v>
      </c>
      <c r="H34">
        <v>-0.1222900020400651</v>
      </c>
    </row>
    <row r="35" spans="1:8" x14ac:dyDescent="0.55000000000000004">
      <c r="A35" s="1" t="s">
        <v>1238</v>
      </c>
      <c r="B35">
        <v>-3.0477677598539251E-2</v>
      </c>
      <c r="C35">
        <v>-0.20219175018307881</v>
      </c>
      <c r="D35">
        <v>-9.7782018815842253E-2</v>
      </c>
      <c r="E35">
        <v>-7.7039992862004469E-2</v>
      </c>
      <c r="F35">
        <v>-6.6101449202554674E-2</v>
      </c>
      <c r="G35">
        <v>-0.24976888070298089</v>
      </c>
      <c r="H35">
        <v>0.2740114899082402</v>
      </c>
    </row>
    <row r="36" spans="1:8" x14ac:dyDescent="0.55000000000000004">
      <c r="A36" s="1" t="s">
        <v>1239</v>
      </c>
      <c r="B36">
        <v>-0.18404443532501399</v>
      </c>
      <c r="C36">
        <v>5.7671752452419733E-2</v>
      </c>
      <c r="D36">
        <v>1.6400831645355E-2</v>
      </c>
      <c r="E36">
        <v>-7.3654297162866755E-2</v>
      </c>
      <c r="F36">
        <v>3.8198788717680898E-2</v>
      </c>
      <c r="G36">
        <v>-0.22482599650321869</v>
      </c>
      <c r="H36">
        <v>3.9013369505781492E-2</v>
      </c>
    </row>
    <row r="37" spans="1:8" x14ac:dyDescent="0.55000000000000004">
      <c r="A37" s="1" t="s">
        <v>1240</v>
      </c>
      <c r="B37">
        <v>-0.1136164999491376</v>
      </c>
      <c r="C37">
        <v>-0.11134970006404429</v>
      </c>
      <c r="D37">
        <v>-5.3744791097478872E-2</v>
      </c>
      <c r="E37">
        <v>-6.770512162752107E-2</v>
      </c>
      <c r="F37">
        <v>-8.0090259768858307E-2</v>
      </c>
      <c r="G37">
        <v>-0.1823189144378973</v>
      </c>
      <c r="H37">
        <v>-5.0445120571447011E-2</v>
      </c>
    </row>
    <row r="38" spans="1:8" x14ac:dyDescent="0.55000000000000004">
      <c r="A38" s="1" t="s">
        <v>1241</v>
      </c>
      <c r="B38">
        <v>5.5153723901549163E-2</v>
      </c>
      <c r="C38">
        <v>0.14431709005232071</v>
      </c>
      <c r="D38">
        <v>7.7982919637414438E-2</v>
      </c>
      <c r="E38">
        <v>0.27156899023491587</v>
      </c>
      <c r="F38">
        <v>2.8157971220201361E-2</v>
      </c>
      <c r="G38">
        <v>7.6779088809973084E-2</v>
      </c>
      <c r="H38">
        <v>-7.7463916336398153E-2</v>
      </c>
    </row>
    <row r="39" spans="1:8" x14ac:dyDescent="0.55000000000000004">
      <c r="A39" s="1" t="s">
        <v>1242</v>
      </c>
      <c r="B39">
        <v>4.0314945583726391E-2</v>
      </c>
      <c r="C39">
        <v>-4.5905984879618167E-2</v>
      </c>
      <c r="D39">
        <v>3.179937694318014E-3</v>
      </c>
      <c r="E39">
        <v>-3.1435559941244917E-2</v>
      </c>
      <c r="F39">
        <v>7.2776061784522339E-2</v>
      </c>
      <c r="G39">
        <v>7.3113087475801697E-2</v>
      </c>
      <c r="H39">
        <v>4.1886467283445583E-2</v>
      </c>
    </row>
    <row r="40" spans="1:8" x14ac:dyDescent="0.55000000000000004">
      <c r="A40" s="1" t="s">
        <v>1243</v>
      </c>
      <c r="B40">
        <v>0.10173054935166451</v>
      </c>
      <c r="C40">
        <v>8.5935707313532728E-2</v>
      </c>
      <c r="D40">
        <v>4.7673194420298159E-2</v>
      </c>
      <c r="E40">
        <v>3.2455827037525697E-2</v>
      </c>
      <c r="F40">
        <v>5.7249739344493289E-2</v>
      </c>
      <c r="G40">
        <v>0.1652082981625056</v>
      </c>
      <c r="H40">
        <v>-0.12510938574404129</v>
      </c>
    </row>
    <row r="41" spans="1:8" x14ac:dyDescent="0.55000000000000004">
      <c r="A41" s="1" t="s">
        <v>1244</v>
      </c>
      <c r="B41">
        <v>5.6436051738057547E-2</v>
      </c>
      <c r="C41">
        <v>8.1858745469169936E-2</v>
      </c>
      <c r="D41">
        <v>1.292910102477518E-2</v>
      </c>
      <c r="E41">
        <v>0.16023760152980879</v>
      </c>
      <c r="F41">
        <v>0.10734252920801229</v>
      </c>
      <c r="G41">
        <v>8.0197649948194893E-3</v>
      </c>
      <c r="H41">
        <v>-0.14710923820280411</v>
      </c>
    </row>
    <row r="42" spans="1:8" x14ac:dyDescent="0.55000000000000004">
      <c r="A42" s="1" t="s">
        <v>1245</v>
      </c>
      <c r="B42">
        <v>-0.12757255602295919</v>
      </c>
      <c r="C42">
        <v>-7.8613196747792879E-2</v>
      </c>
      <c r="D42">
        <v>-7.1393669471471966E-2</v>
      </c>
      <c r="E42">
        <v>-8.2368117746780989E-2</v>
      </c>
      <c r="F42">
        <v>-5.2986208526127787E-2</v>
      </c>
      <c r="G42">
        <v>-0.25160246016101939</v>
      </c>
      <c r="H42">
        <v>-0.22426582233190809</v>
      </c>
    </row>
    <row r="43" spans="1:8" x14ac:dyDescent="0.55000000000000004">
      <c r="A43" s="1" t="s">
        <v>1246</v>
      </c>
      <c r="B43">
        <v>0.13487290697135829</v>
      </c>
      <c r="C43">
        <v>6.679174655008091E-2</v>
      </c>
      <c r="D43">
        <v>-2.0586491828525681E-2</v>
      </c>
      <c r="E43">
        <v>8.7507845242849935E-2</v>
      </c>
      <c r="F43">
        <v>8.7127160931511183E-2</v>
      </c>
      <c r="G43">
        <v>0.2137718312889747</v>
      </c>
      <c r="H43">
        <v>0.20684812952665019</v>
      </c>
    </row>
    <row r="44" spans="1:8" x14ac:dyDescent="0.55000000000000004">
      <c r="A44" s="1" t="s">
        <v>1247</v>
      </c>
      <c r="B44">
        <v>7.6394453012064822E-2</v>
      </c>
      <c r="C44">
        <v>-1.4179183493694739E-2</v>
      </c>
      <c r="D44">
        <v>0.12560698028393211</v>
      </c>
      <c r="E44">
        <v>6.3730483982271657E-3</v>
      </c>
      <c r="F44">
        <v>1.724411025815353E-2</v>
      </c>
      <c r="G44">
        <v>2.7339458160995141E-2</v>
      </c>
      <c r="H44">
        <v>8.1222529743000926E-2</v>
      </c>
    </row>
    <row r="45" spans="1:8" x14ac:dyDescent="0.55000000000000004">
      <c r="A45" s="1" t="s">
        <v>1248</v>
      </c>
      <c r="B45">
        <v>-2.0183946358227619E-2</v>
      </c>
      <c r="C45">
        <v>-4.8473822697145057E-2</v>
      </c>
      <c r="D45">
        <v>-2.3490147645226611E-2</v>
      </c>
      <c r="E45">
        <v>-4.4071407743111579E-2</v>
      </c>
      <c r="F45">
        <v>1.166771068256733E-2</v>
      </c>
      <c r="G45">
        <v>-7.171900618501037E-3</v>
      </c>
      <c r="H45">
        <v>-6.6222365951633888E-2</v>
      </c>
    </row>
    <row r="46" spans="1:8" x14ac:dyDescent="0.55000000000000004">
      <c r="A46" s="1" t="s">
        <v>1249</v>
      </c>
      <c r="B46">
        <v>7.7038263162486631E-2</v>
      </c>
      <c r="C46">
        <v>-2.2732743159706411E-2</v>
      </c>
      <c r="D46">
        <v>2.6007948896843439E-2</v>
      </c>
      <c r="E46">
        <v>-4.0878998436070117E-2</v>
      </c>
      <c r="F46">
        <v>1.1844855088462671E-2</v>
      </c>
      <c r="G46">
        <v>4.0190857133953317E-2</v>
      </c>
      <c r="H46">
        <v>6.7638889470114094E-2</v>
      </c>
    </row>
    <row r="47" spans="1:8" x14ac:dyDescent="0.55000000000000004">
      <c r="A47" s="1" t="s">
        <v>1250</v>
      </c>
      <c r="B47">
        <v>0.1106842968674924</v>
      </c>
      <c r="C47">
        <v>2.347470126911189E-2</v>
      </c>
      <c r="D47">
        <v>3.3724318725567803E-2</v>
      </c>
      <c r="E47">
        <v>7.6201666756689157E-2</v>
      </c>
      <c r="F47">
        <v>3.1216680019846121E-2</v>
      </c>
      <c r="G47">
        <v>0.15482270180035301</v>
      </c>
      <c r="H47">
        <v>0.30742722101642039</v>
      </c>
    </row>
    <row r="48" spans="1:8" x14ac:dyDescent="0.55000000000000004">
      <c r="A48" s="1" t="s">
        <v>1251</v>
      </c>
      <c r="B48">
        <v>7.4328689490427369E-2</v>
      </c>
      <c r="C48">
        <v>1.358730122740393E-2</v>
      </c>
      <c r="D48">
        <v>3.559208833176486E-2</v>
      </c>
      <c r="E48">
        <v>5.2126266591238757E-2</v>
      </c>
      <c r="F48">
        <v>5.5869258983028303E-2</v>
      </c>
      <c r="G48">
        <v>7.8201401994709707E-2</v>
      </c>
      <c r="H48">
        <v>4.7694647129001837E-2</v>
      </c>
    </row>
    <row r="49" spans="1:8" x14ac:dyDescent="0.55000000000000004">
      <c r="A49" s="1" t="s">
        <v>1252</v>
      </c>
      <c r="B49">
        <v>0.1020829242687351</v>
      </c>
      <c r="C49">
        <v>2.612169426447308E-2</v>
      </c>
      <c r="D49">
        <v>2.456788698147605E-2</v>
      </c>
      <c r="E49">
        <v>1.790313213941519E-2</v>
      </c>
      <c r="F49">
        <v>4.5294159536783278E-2</v>
      </c>
      <c r="G49">
        <v>8.6433457831919913E-2</v>
      </c>
      <c r="H49">
        <v>0.26789715336284647</v>
      </c>
    </row>
    <row r="50" spans="1:8" x14ac:dyDescent="0.55000000000000004">
      <c r="A50" s="1" t="s">
        <v>1253</v>
      </c>
      <c r="B50">
        <v>5.4009531372736667E-2</v>
      </c>
      <c r="C50">
        <v>8.7063802786522704E-2</v>
      </c>
      <c r="D50">
        <v>7.2706252051697895E-2</v>
      </c>
      <c r="E50">
        <v>-1.6272851366309519E-2</v>
      </c>
      <c r="F50">
        <v>7.945462618158361E-2</v>
      </c>
      <c r="G50">
        <v>4.8021285761825627E-3</v>
      </c>
      <c r="H50">
        <v>0.55515985734346907</v>
      </c>
    </row>
    <row r="51" spans="1:8" x14ac:dyDescent="0.55000000000000004">
      <c r="A51" s="1" t="s">
        <v>1254</v>
      </c>
      <c r="B51">
        <v>-0.1167972445703548</v>
      </c>
      <c r="C51">
        <v>-6.2213720133630579E-2</v>
      </c>
      <c r="D51">
        <v>-6.6167734760106622E-2</v>
      </c>
      <c r="E51">
        <v>-4.6753408638978138E-2</v>
      </c>
      <c r="F51">
        <v>-4.8287666858274243E-2</v>
      </c>
      <c r="G51">
        <v>0.14228318442800461</v>
      </c>
      <c r="H51">
        <v>2.677646887053875E-2</v>
      </c>
    </row>
    <row r="52" spans="1:8" x14ac:dyDescent="0.55000000000000004">
      <c r="A52" s="1" t="s">
        <v>1255</v>
      </c>
      <c r="B52">
        <v>-6.7553819237202717E-2</v>
      </c>
      <c r="C52">
        <v>3.5020571318223233E-2</v>
      </c>
      <c r="D52">
        <v>-0.13179723444119221</v>
      </c>
      <c r="E52">
        <v>-0.13337149330424239</v>
      </c>
      <c r="F52">
        <v>-2.3882527876901372E-2</v>
      </c>
      <c r="G52">
        <v>-2.337279023687977E-2</v>
      </c>
      <c r="H52">
        <v>-0.2155570713684315</v>
      </c>
    </row>
    <row r="53" spans="1:8" x14ac:dyDescent="0.55000000000000004">
      <c r="A53" s="1" t="s">
        <v>1256</v>
      </c>
      <c r="B53">
        <v>0.1553735138072263</v>
      </c>
      <c r="C53">
        <v>0.26890011766607169</v>
      </c>
      <c r="D53">
        <v>0.15982834958043579</v>
      </c>
      <c r="E53">
        <v>0.22727824182505299</v>
      </c>
      <c r="F53">
        <v>0.1363262372715075</v>
      </c>
      <c r="G53">
        <v>0.1088011675453255</v>
      </c>
      <c r="H53">
        <v>0.49213731948802097</v>
      </c>
    </row>
    <row r="54" spans="1:8" x14ac:dyDescent="0.55000000000000004">
      <c r="A54" s="1" t="s">
        <v>1257</v>
      </c>
      <c r="B54">
        <v>8.2165051238833886E-2</v>
      </c>
      <c r="C54">
        <v>-1.278494124009177E-2</v>
      </c>
      <c r="D54">
        <v>5.9510889420355977E-2</v>
      </c>
      <c r="E54">
        <v>9.9555416645931594E-2</v>
      </c>
      <c r="F54">
        <v>2.2543073126972461E-2</v>
      </c>
      <c r="G54">
        <v>0.21465739404642109</v>
      </c>
      <c r="H54">
        <v>6.7938868337833691E-2</v>
      </c>
    </row>
    <row r="55" spans="1:8" x14ac:dyDescent="0.55000000000000004">
      <c r="A55" s="1" t="s">
        <v>1258</v>
      </c>
      <c r="B55">
        <v>0.15049201606668211</v>
      </c>
      <c r="C55">
        <v>0.1295667285339113</v>
      </c>
      <c r="D55">
        <v>-1.0714419813021349E-2</v>
      </c>
      <c r="E55">
        <v>8.7965399265992339E-3</v>
      </c>
      <c r="F55">
        <v>0.1136522796752244</v>
      </c>
      <c r="G55">
        <v>7.0108457820166947E-2</v>
      </c>
      <c r="H55">
        <v>0.29318563282708188</v>
      </c>
    </row>
    <row r="56" spans="1:8" x14ac:dyDescent="0.55000000000000004">
      <c r="A56" s="1" t="s">
        <v>1259</v>
      </c>
      <c r="B56">
        <v>0.16513178838999809</v>
      </c>
      <c r="C56">
        <v>0.1471136218500213</v>
      </c>
      <c r="D56">
        <v>4.9058711502481422E-2</v>
      </c>
      <c r="E56">
        <v>0.1171443611127896</v>
      </c>
      <c r="F56">
        <v>7.3705925330156408E-3</v>
      </c>
      <c r="G56">
        <v>0.1181168286200827</v>
      </c>
      <c r="H56">
        <v>0.32501088439815318</v>
      </c>
    </row>
    <row r="57" spans="1:8" x14ac:dyDescent="0.55000000000000004">
      <c r="A57" s="1" t="s">
        <v>1260</v>
      </c>
      <c r="B57">
        <v>0.2143798948896409</v>
      </c>
      <c r="C57">
        <v>9.0461033692982085E-2</v>
      </c>
      <c r="D57">
        <v>0.1019719737236036</v>
      </c>
      <c r="E57">
        <v>0.15583231985765031</v>
      </c>
      <c r="F57">
        <v>0.1000930220201601</v>
      </c>
      <c r="G57">
        <v>0.25999205593802399</v>
      </c>
      <c r="H57">
        <v>0.74145212527871163</v>
      </c>
    </row>
    <row r="58" spans="1:8" x14ac:dyDescent="0.55000000000000004">
      <c r="A58" s="1" t="s">
        <v>1261</v>
      </c>
      <c r="B58">
        <v>-0.10090833873357501</v>
      </c>
      <c r="C58">
        <v>-8.7578591852605525E-2</v>
      </c>
      <c r="D58">
        <v>-0.1007112299525609</v>
      </c>
      <c r="E58">
        <v>-0.1067530104507631</v>
      </c>
      <c r="F58">
        <v>-6.5142296633861396E-2</v>
      </c>
      <c r="G58">
        <v>1.1663974059388019E-2</v>
      </c>
      <c r="H58">
        <v>-0.13908741409927111</v>
      </c>
    </row>
    <row r="59" spans="1:8" x14ac:dyDescent="0.55000000000000004">
      <c r="A59" s="1" t="s">
        <v>1262</v>
      </c>
      <c r="B59">
        <v>-6.0012231607448063E-2</v>
      </c>
      <c r="C59">
        <v>-3.5754085335205521E-2</v>
      </c>
      <c r="D59">
        <v>0.1030279705824757</v>
      </c>
      <c r="E59">
        <v>4.6200562822216176E-3</v>
      </c>
      <c r="F59">
        <v>-3.7370063392828001E-2</v>
      </c>
      <c r="G59">
        <v>-7.3371155344132966E-2</v>
      </c>
      <c r="H59">
        <v>-9.5498911316060253E-2</v>
      </c>
    </row>
    <row r="60" spans="1:8" x14ac:dyDescent="0.55000000000000004">
      <c r="A60" s="1" t="s">
        <v>1263</v>
      </c>
      <c r="B60">
        <v>9.360675068569102E-2</v>
      </c>
      <c r="C60">
        <v>4.3439868865324797E-2</v>
      </c>
      <c r="D60">
        <v>8.619950087084427E-2</v>
      </c>
      <c r="E60">
        <v>5.2677474464717162E-2</v>
      </c>
      <c r="F60">
        <v>5.729248799411657E-2</v>
      </c>
      <c r="G60">
        <v>6.9211515749428854E-2</v>
      </c>
      <c r="H60">
        <v>0.46273580214756338</v>
      </c>
    </row>
    <row r="61" spans="1:8" x14ac:dyDescent="0.55000000000000004">
      <c r="A61" s="1" t="s">
        <v>1264</v>
      </c>
      <c r="B61">
        <v>0.1164968000331628</v>
      </c>
      <c r="C61">
        <v>2.8058383014484271E-2</v>
      </c>
      <c r="D61">
        <v>-5.0320938518594316E-3</v>
      </c>
      <c r="E61">
        <v>-1.3755778729659159E-2</v>
      </c>
      <c r="F61">
        <v>4.1726087673156893E-2</v>
      </c>
      <c r="G61">
        <v>-2.5855125125776809E-2</v>
      </c>
      <c r="H61">
        <v>0.24325228028976539</v>
      </c>
    </row>
    <row r="62" spans="1:8" x14ac:dyDescent="0.55000000000000004">
      <c r="A62" s="1" t="s">
        <v>1265</v>
      </c>
      <c r="B62">
        <v>-5.5017013901288436E-3</v>
      </c>
      <c r="C62">
        <v>-1.557601223652838E-2</v>
      </c>
      <c r="D62">
        <v>4.7868792039067458E-2</v>
      </c>
      <c r="E62">
        <v>-5.4290582682777977E-2</v>
      </c>
      <c r="F62">
        <v>4.2891828072384008E-2</v>
      </c>
      <c r="G62">
        <v>-4.7041267948150223E-3</v>
      </c>
      <c r="H62">
        <v>0.1245058575743683</v>
      </c>
    </row>
    <row r="63" spans="1:8" x14ac:dyDescent="0.55000000000000004">
      <c r="A63" s="1" t="s">
        <v>1266</v>
      </c>
      <c r="B63">
        <v>-8.1085187832174666E-2</v>
      </c>
      <c r="C63">
        <v>-3.5328413767423683E-2</v>
      </c>
      <c r="D63">
        <v>0.10955799384749181</v>
      </c>
      <c r="E63">
        <v>-2.7482570381968112E-3</v>
      </c>
      <c r="F63">
        <v>1.810567627037019E-3</v>
      </c>
      <c r="G63">
        <v>5.5793962029943689E-2</v>
      </c>
      <c r="H63">
        <v>-0.14874045049393911</v>
      </c>
    </row>
    <row r="64" spans="1:8" x14ac:dyDescent="0.55000000000000004">
      <c r="A64" s="1" t="s">
        <v>1267</v>
      </c>
      <c r="B64">
        <v>8.8447695936129112E-3</v>
      </c>
      <c r="C64">
        <v>3.7178414851712921E-4</v>
      </c>
      <c r="D64">
        <v>1.559746808042695E-2</v>
      </c>
      <c r="E64">
        <v>0.14327284144134869</v>
      </c>
      <c r="F64">
        <v>1.692485841881064E-2</v>
      </c>
      <c r="G64">
        <v>-2.670544949017695E-2</v>
      </c>
      <c r="H64">
        <v>-1.12065694608412E-2</v>
      </c>
    </row>
    <row r="65" spans="1:8" x14ac:dyDescent="0.55000000000000004">
      <c r="A65" s="1" t="s">
        <v>1268</v>
      </c>
      <c r="B65">
        <v>7.6218116068377473E-2</v>
      </c>
      <c r="C65">
        <v>0.1206627370956834</v>
      </c>
      <c r="D65">
        <v>0.165080230447997</v>
      </c>
      <c r="E65">
        <v>0.10372466796950409</v>
      </c>
      <c r="F65">
        <v>6.9601926488939592E-2</v>
      </c>
      <c r="G65">
        <v>0.1248427805659835</v>
      </c>
      <c r="H65">
        <v>6.2147247719217313E-2</v>
      </c>
    </row>
    <row r="66" spans="1:8" x14ac:dyDescent="0.55000000000000004">
      <c r="A66" s="1" t="s">
        <v>1269</v>
      </c>
      <c r="B66">
        <v>-5.2107372290461362E-2</v>
      </c>
      <c r="C66">
        <v>-7.047025525869377E-2</v>
      </c>
      <c r="D66">
        <v>5.9754886323792888E-4</v>
      </c>
      <c r="E66">
        <v>1.1228049345033631E-2</v>
      </c>
      <c r="F66">
        <v>-9.9136646779348636E-3</v>
      </c>
      <c r="G66">
        <v>8.2281117491059153E-2</v>
      </c>
      <c r="H66">
        <v>-0.1187133552411728</v>
      </c>
    </row>
    <row r="67" spans="1:8" x14ac:dyDescent="0.55000000000000004">
      <c r="A67" s="1" t="s">
        <v>1270</v>
      </c>
      <c r="B67">
        <v>0.10097626663659411</v>
      </c>
      <c r="C67">
        <v>6.7354987370939812E-2</v>
      </c>
      <c r="D67">
        <v>3.9293997665672757E-2</v>
      </c>
      <c r="E67">
        <v>5.7737221002733152E-2</v>
      </c>
      <c r="F67">
        <v>8.7494353174218276E-2</v>
      </c>
      <c r="G67">
        <v>0.23133969974024951</v>
      </c>
      <c r="H67">
        <v>8.7137347189101044E-2</v>
      </c>
    </row>
    <row r="68" spans="1:8" x14ac:dyDescent="0.55000000000000004">
      <c r="A68" s="1" t="s">
        <v>1271</v>
      </c>
      <c r="B68">
        <v>6.498250021410823E-2</v>
      </c>
      <c r="C68">
        <v>-3.2722282722282732E-2</v>
      </c>
      <c r="D68">
        <v>7.9039978919400955E-2</v>
      </c>
      <c r="E68">
        <v>2.4704623815835051E-2</v>
      </c>
      <c r="F68">
        <v>5.1716437656434078E-2</v>
      </c>
      <c r="G68">
        <v>-2.49481181539144E-2</v>
      </c>
      <c r="H68">
        <v>1.103427987887895E-2</v>
      </c>
    </row>
    <row r="69" spans="1:8" x14ac:dyDescent="0.55000000000000004">
      <c r="A69" s="1" t="s">
        <v>1272</v>
      </c>
      <c r="B69">
        <v>4.092944289482725E-2</v>
      </c>
      <c r="C69">
        <v>4.3034169499993842E-2</v>
      </c>
      <c r="D69">
        <v>7.5735535457489123E-2</v>
      </c>
      <c r="E69">
        <v>6.4776764344394833E-2</v>
      </c>
      <c r="F69">
        <v>5.9562529206817372E-2</v>
      </c>
      <c r="G69">
        <v>0.1480075892026895</v>
      </c>
      <c r="H69">
        <v>7.0605383799069443E-2</v>
      </c>
    </row>
    <row r="70" spans="1:8" x14ac:dyDescent="0.55000000000000004">
      <c r="A70" s="1" t="s">
        <v>1273</v>
      </c>
      <c r="B70">
        <v>-6.6640337971448194E-2</v>
      </c>
      <c r="C70">
        <v>-5.3518108762925842E-2</v>
      </c>
      <c r="D70">
        <v>-8.3846692110816412E-2</v>
      </c>
      <c r="E70">
        <v>-0.1054089625126607</v>
      </c>
      <c r="F70">
        <v>-6.4331139627096579E-2</v>
      </c>
      <c r="G70">
        <v>-7.4395815542271593E-2</v>
      </c>
      <c r="H70">
        <v>5.404233150359361E-2</v>
      </c>
    </row>
    <row r="71" spans="1:8" x14ac:dyDescent="0.55000000000000004">
      <c r="A71" s="1" t="s">
        <v>1274</v>
      </c>
      <c r="B71">
        <v>5.8657389197681598E-2</v>
      </c>
      <c r="C71">
        <v>2.6602457596643259E-2</v>
      </c>
      <c r="D71">
        <v>0.11259465262899</v>
      </c>
      <c r="E71">
        <v>-4.6612888971950713E-2</v>
      </c>
      <c r="F71">
        <v>0.1762913193837907</v>
      </c>
      <c r="G71">
        <v>0.2341668031359487</v>
      </c>
      <c r="H71">
        <v>0.43652959572908201</v>
      </c>
    </row>
    <row r="72" spans="1:8" x14ac:dyDescent="0.55000000000000004">
      <c r="A72" s="1" t="s">
        <v>1275</v>
      </c>
      <c r="B72">
        <v>0.1034713036893469</v>
      </c>
      <c r="C72">
        <v>3.9923701306487043E-2</v>
      </c>
      <c r="D72">
        <v>-3.9242312656763263E-2</v>
      </c>
      <c r="E72">
        <v>2.7503534934114619E-3</v>
      </c>
      <c r="F72">
        <v>-3.1060542176642998E-3</v>
      </c>
      <c r="G72">
        <v>0.27805343502890573</v>
      </c>
      <c r="H72">
        <v>2.7612188873779031E-2</v>
      </c>
    </row>
    <row r="73" spans="1:8" x14ac:dyDescent="0.55000000000000004">
      <c r="A73" s="1" t="s">
        <v>1276</v>
      </c>
      <c r="B73">
        <v>7.5796375110414038E-2</v>
      </c>
      <c r="C73">
        <v>-4.9251968788284861E-2</v>
      </c>
      <c r="D73">
        <v>1.5636769881535399E-2</v>
      </c>
      <c r="E73">
        <v>3.6645715712912308E-2</v>
      </c>
      <c r="F73">
        <v>1.919397729914785E-2</v>
      </c>
      <c r="G73">
        <v>-9.9920299084907627E-2</v>
      </c>
      <c r="H73">
        <v>-7.6854519478508632E-2</v>
      </c>
    </row>
    <row r="74" spans="1:8" x14ac:dyDescent="0.55000000000000004">
      <c r="A74" s="1" t="s">
        <v>1277</v>
      </c>
      <c r="B74">
        <v>-1.5712187417288411E-2</v>
      </c>
      <c r="C74">
        <v>-0.10282991021845669</v>
      </c>
      <c r="D74">
        <v>-6.2075011183566731E-2</v>
      </c>
      <c r="E74">
        <v>-6.8648674626055062E-2</v>
      </c>
      <c r="F74">
        <v>-7.5344971396742455E-2</v>
      </c>
      <c r="G74">
        <v>-0.16735235720867311</v>
      </c>
      <c r="H74">
        <v>-0.1136093181791404</v>
      </c>
    </row>
    <row r="75" spans="1:8" x14ac:dyDescent="0.55000000000000004">
      <c r="A75" s="1" t="s">
        <v>1278</v>
      </c>
      <c r="B75">
        <v>-5.5269355234720978E-2</v>
      </c>
      <c r="C75">
        <v>2.6672518265588471E-2</v>
      </c>
      <c r="D75">
        <v>-5.9505372986815566E-3</v>
      </c>
      <c r="E75">
        <v>-0.32634236368391528</v>
      </c>
      <c r="F75">
        <v>-3.9198658426416011E-2</v>
      </c>
      <c r="G75">
        <v>-4.1249066565435264E-3</v>
      </c>
      <c r="H75">
        <v>-7.0768158663262803E-2</v>
      </c>
    </row>
    <row r="76" spans="1:8" x14ac:dyDescent="0.55000000000000004">
      <c r="A76" s="1" t="s">
        <v>1279</v>
      </c>
      <c r="B76">
        <v>5.8820829620773507E-2</v>
      </c>
      <c r="C76">
        <v>6.1437285030015783E-2</v>
      </c>
      <c r="D76">
        <v>3.5276335990264363E-2</v>
      </c>
      <c r="E76">
        <v>5.3689040983681213E-2</v>
      </c>
      <c r="F76">
        <v>3.3995359609132247E-2</v>
      </c>
      <c r="G76">
        <v>0.1189668311488581</v>
      </c>
      <c r="H76">
        <v>0.2380088093327557</v>
      </c>
    </row>
    <row r="77" spans="1:8" x14ac:dyDescent="0.55000000000000004">
      <c r="A77" s="1" t="s">
        <v>1280</v>
      </c>
      <c r="B77">
        <v>-9.7130890788297286E-2</v>
      </c>
      <c r="C77">
        <v>-0.23752509313621051</v>
      </c>
      <c r="D77">
        <v>-0.17674961013604451</v>
      </c>
      <c r="E77">
        <v>-9.8443996498772779E-2</v>
      </c>
      <c r="F77">
        <v>-9.9867217252404994E-2</v>
      </c>
      <c r="G77">
        <v>-0.32015834637548252</v>
      </c>
      <c r="H77">
        <v>-0.19194510982164709</v>
      </c>
    </row>
    <row r="78" spans="1:8" x14ac:dyDescent="0.55000000000000004">
      <c r="A78" s="1" t="s">
        <v>1281</v>
      </c>
      <c r="B78">
        <v>-5.5883256252241782E-2</v>
      </c>
      <c r="C78">
        <v>-3.2764317603166448E-2</v>
      </c>
      <c r="D78">
        <v>-8.067615935080874E-3</v>
      </c>
      <c r="E78">
        <v>-3.4069870424810911E-2</v>
      </c>
      <c r="F78">
        <v>-2.0358654801233219E-2</v>
      </c>
      <c r="G78">
        <v>6.7395885616139406E-3</v>
      </c>
      <c r="H78">
        <v>-0.12919748573786141</v>
      </c>
    </row>
    <row r="79" spans="1:8" x14ac:dyDescent="0.55000000000000004">
      <c r="A79" s="1" t="s">
        <v>1282</v>
      </c>
      <c r="B79">
        <v>-8.0080241167146515E-2</v>
      </c>
      <c r="C79">
        <v>-0.11645921262241291</v>
      </c>
      <c r="D79">
        <v>-4.0920134650431761E-2</v>
      </c>
      <c r="E79">
        <v>-0.1672692257640632</v>
      </c>
      <c r="F79">
        <v>-5.3120406052589719E-2</v>
      </c>
      <c r="G79">
        <v>-0.18814266201294191</v>
      </c>
      <c r="H79">
        <v>-0.1118877412230367</v>
      </c>
    </row>
    <row r="80" spans="1:8" x14ac:dyDescent="0.55000000000000004">
      <c r="A80" s="1" t="s">
        <v>1283</v>
      </c>
      <c r="B80">
        <v>0.1886338558894394</v>
      </c>
      <c r="C80">
        <v>0.27059597129750063</v>
      </c>
      <c r="D80">
        <v>6.6447193971334473E-2</v>
      </c>
      <c r="E80">
        <v>-1.333324058521645E-2</v>
      </c>
      <c r="F80">
        <v>9.3096736350573472E-2</v>
      </c>
      <c r="G80">
        <v>0.19841931878167829</v>
      </c>
      <c r="H80">
        <v>0.32376526434081948</v>
      </c>
    </row>
    <row r="81" spans="1:8" x14ac:dyDescent="0.55000000000000004">
      <c r="A81" s="1" t="s">
        <v>1284</v>
      </c>
      <c r="B81">
        <v>-3.2551833265440422E-2</v>
      </c>
      <c r="C81">
        <v>-6.0615046240520387E-2</v>
      </c>
      <c r="D81">
        <v>-6.4214681714176103E-2</v>
      </c>
      <c r="E81">
        <v>2.4072840573168049E-2</v>
      </c>
      <c r="F81">
        <v>-6.8639997291447652E-2</v>
      </c>
      <c r="G81">
        <v>-0.1689698660929099</v>
      </c>
      <c r="H81">
        <v>-7.2488672345137561E-2</v>
      </c>
    </row>
    <row r="82" spans="1:8" x14ac:dyDescent="0.55000000000000004">
      <c r="A82" s="1" t="s">
        <v>1285</v>
      </c>
      <c r="B82">
        <v>-0.1197559552016788</v>
      </c>
      <c r="C82">
        <v>-0.1086218900978376</v>
      </c>
      <c r="D82">
        <v>-0.11910213277374671</v>
      </c>
      <c r="E82">
        <v>-0.1672498587758435</v>
      </c>
      <c r="F82">
        <v>-0.1073762591207543</v>
      </c>
      <c r="G82">
        <v>-0.19577319938607721</v>
      </c>
      <c r="H82">
        <v>-3.7589296114752591E-2</v>
      </c>
    </row>
    <row r="83" spans="1:8" x14ac:dyDescent="0.55000000000000004">
      <c r="A83" s="1" t="s">
        <v>1286</v>
      </c>
      <c r="B83">
        <v>0.10955141181421379</v>
      </c>
      <c r="C83">
        <v>-9.345130582826322E-2</v>
      </c>
      <c r="D83">
        <v>-1.549658619103178E-2</v>
      </c>
      <c r="E83">
        <v>-0.31338431193440808</v>
      </c>
      <c r="F83">
        <v>-3.3059405927242662E-3</v>
      </c>
      <c r="G83">
        <v>0.1122014052351481</v>
      </c>
      <c r="H83">
        <v>-0.14216779156971601</v>
      </c>
    </row>
    <row r="84" spans="1:8" x14ac:dyDescent="0.55000000000000004">
      <c r="A84" s="1" t="s">
        <v>1287</v>
      </c>
      <c r="B84">
        <v>-3.4628975837585729E-2</v>
      </c>
      <c r="C84">
        <v>-5.7594703097099131E-2</v>
      </c>
      <c r="D84">
        <v>7.1730354224212034E-2</v>
      </c>
      <c r="E84">
        <v>0.26771133412568271</v>
      </c>
      <c r="F84">
        <v>9.9125370742779051E-2</v>
      </c>
      <c r="G84">
        <v>0.25383424330566512</v>
      </c>
      <c r="H84">
        <v>-0.14432626046795269</v>
      </c>
    </row>
    <row r="85" spans="1:8" x14ac:dyDescent="0.55000000000000004">
      <c r="A85" s="1" t="s">
        <v>1288</v>
      </c>
      <c r="B85">
        <v>-0.1208164898410321</v>
      </c>
      <c r="C85">
        <v>-0.12989435256479709</v>
      </c>
      <c r="D85">
        <v>-0.12538185890342399</v>
      </c>
      <c r="E85">
        <v>1.896706930201764E-2</v>
      </c>
      <c r="F85">
        <v>-5.7396505971557987E-2</v>
      </c>
      <c r="G85">
        <v>-0.1362207180433492</v>
      </c>
      <c r="H85">
        <v>-0.36733434907078522</v>
      </c>
    </row>
    <row r="86" spans="1:8" x14ac:dyDescent="0.55000000000000004">
      <c r="A86" s="1" t="s">
        <v>1289</v>
      </c>
      <c r="B86">
        <v>0.1105213300227106</v>
      </c>
      <c r="C86">
        <v>0.22773806254069021</v>
      </c>
      <c r="D86">
        <v>0.12554929456915881</v>
      </c>
      <c r="E86">
        <v>0.23790911879042281</v>
      </c>
      <c r="F86">
        <v>3.3316597985137308E-2</v>
      </c>
      <c r="G86">
        <v>0.33686900111146922</v>
      </c>
      <c r="H86">
        <v>0.40623478479910968</v>
      </c>
    </row>
    <row r="87" spans="1:8" x14ac:dyDescent="0.55000000000000004">
      <c r="A87" s="1" t="s">
        <v>1290</v>
      </c>
      <c r="B87">
        <v>2.1622777399028289E-2</v>
      </c>
      <c r="C87">
        <v>-8.6298789232144624E-2</v>
      </c>
      <c r="D87">
        <v>-9.5824636471228186E-2</v>
      </c>
      <c r="E87">
        <v>0.1743305663550305</v>
      </c>
      <c r="F87">
        <v>6.4970086499769319E-3</v>
      </c>
      <c r="G87">
        <v>0.18830887775972349</v>
      </c>
      <c r="H87">
        <v>0.18756497670132141</v>
      </c>
    </row>
    <row r="88" spans="1:8" x14ac:dyDescent="0.55000000000000004">
      <c r="A88" s="1" t="s">
        <v>1291</v>
      </c>
      <c r="B88">
        <v>0.12035659374389659</v>
      </c>
      <c r="C88">
        <v>9.61476943206232E-2</v>
      </c>
      <c r="D88">
        <v>0.15171653731784401</v>
      </c>
      <c r="E88">
        <v>0.2115010551289738</v>
      </c>
      <c r="F88">
        <v>0.15877672857358571</v>
      </c>
      <c r="G88">
        <v>0.19645961514659691</v>
      </c>
      <c r="H88">
        <v>8.5071213984946326E-3</v>
      </c>
    </row>
    <row r="89" spans="1:8" x14ac:dyDescent="0.55000000000000004">
      <c r="A89" s="1" t="s">
        <v>1292</v>
      </c>
      <c r="B89">
        <v>2.8987304460148518E-2</v>
      </c>
      <c r="C89">
        <v>2.091195675834423E-2</v>
      </c>
      <c r="D89">
        <v>4.0576984052487657E-2</v>
      </c>
      <c r="E89">
        <v>0.133905841141263</v>
      </c>
      <c r="F89">
        <v>6.5764776074376918E-2</v>
      </c>
      <c r="G89">
        <v>-8.3836337611964407E-4</v>
      </c>
      <c r="H89">
        <v>-0.2079919394526327</v>
      </c>
    </row>
    <row r="90" spans="1:8" x14ac:dyDescent="0.55000000000000004">
      <c r="A90" s="1" t="s">
        <v>1293</v>
      </c>
      <c r="B90">
        <v>4.4613395668726463E-2</v>
      </c>
      <c r="C90">
        <v>0.1434803728845884</v>
      </c>
      <c r="D90">
        <v>0.1399927281854976</v>
      </c>
      <c r="E90">
        <v>0.1015311093562494</v>
      </c>
      <c r="F90">
        <v>6.876922016386966E-2</v>
      </c>
      <c r="G90">
        <v>0.36343645776629357</v>
      </c>
      <c r="H90">
        <v>0.2411295460159617</v>
      </c>
    </row>
    <row r="91" spans="1:8" x14ac:dyDescent="0.55000000000000004">
      <c r="A91" s="1" t="s">
        <v>1294</v>
      </c>
      <c r="B91">
        <v>9.5843785686613447E-2</v>
      </c>
      <c r="C91">
        <v>8.1107966750570082E-2</v>
      </c>
      <c r="D91">
        <v>-1.9453797348120801E-2</v>
      </c>
      <c r="E91">
        <v>8.4088997072382154E-2</v>
      </c>
      <c r="F91">
        <v>3.9265602428521618E-2</v>
      </c>
      <c r="G91">
        <v>0.11809486039968831</v>
      </c>
      <c r="H91">
        <v>0.28362672689273188</v>
      </c>
    </row>
    <row r="92" spans="1:8" x14ac:dyDescent="0.55000000000000004">
      <c r="A92" s="1" t="s">
        <v>1295</v>
      </c>
      <c r="B92">
        <v>1.278548885666897E-2</v>
      </c>
      <c r="C92">
        <v>2.546787396352657E-2</v>
      </c>
      <c r="D92">
        <v>0.100355425784026</v>
      </c>
      <c r="E92">
        <v>0.1101819258881056</v>
      </c>
      <c r="F92">
        <v>-1.356657676167183E-2</v>
      </c>
      <c r="G92">
        <v>0.10476654030994741</v>
      </c>
      <c r="H92">
        <v>2.162204950779811E-2</v>
      </c>
    </row>
    <row r="93" spans="1:8" x14ac:dyDescent="0.55000000000000004">
      <c r="A93" s="1" t="s">
        <v>1296</v>
      </c>
      <c r="B93">
        <v>-4.3675253766274118E-2</v>
      </c>
      <c r="C93">
        <v>3.2390799433662298E-2</v>
      </c>
      <c r="D93">
        <v>3.1853463787726348E-2</v>
      </c>
      <c r="E93">
        <v>-7.1280587877557311E-2</v>
      </c>
      <c r="F93">
        <v>-2.4291483699348419E-2</v>
      </c>
      <c r="G93">
        <v>5.6196557404115222E-2</v>
      </c>
      <c r="H93">
        <v>-3.4962443852926788E-2</v>
      </c>
    </row>
    <row r="94" spans="1:8" x14ac:dyDescent="0.55000000000000004">
      <c r="A94" s="1" t="s">
        <v>1297</v>
      </c>
      <c r="B94">
        <v>-8.7447656845971555E-2</v>
      </c>
      <c r="C94">
        <v>-7.8907268992859048E-2</v>
      </c>
      <c r="D94">
        <v>-4.0043714374200963E-2</v>
      </c>
      <c r="E94">
        <v>1.459993731088627E-2</v>
      </c>
      <c r="F94">
        <v>-3.4603117690164553E-2</v>
      </c>
      <c r="G94">
        <v>-0.1186507891388725</v>
      </c>
      <c r="H94">
        <v>-3.045561748493664E-2</v>
      </c>
    </row>
    <row r="95" spans="1:8" x14ac:dyDescent="0.55000000000000004">
      <c r="A95" s="1" t="s">
        <v>1298</v>
      </c>
      <c r="B95">
        <v>-2.5698702928278472E-3</v>
      </c>
      <c r="C95">
        <v>4.6963447626806383E-2</v>
      </c>
      <c r="D95">
        <v>-4.9677634343508803E-2</v>
      </c>
      <c r="E95">
        <v>3.5308481149787241E-3</v>
      </c>
      <c r="F95">
        <v>7.0815551273412325E-2</v>
      </c>
      <c r="G95">
        <v>-6.2429841353589421E-2</v>
      </c>
      <c r="H95">
        <v>-0.19734635377632159</v>
      </c>
    </row>
    <row r="96" spans="1:8" x14ac:dyDescent="0.55000000000000004">
      <c r="A96" s="1" t="s">
        <v>1299</v>
      </c>
      <c r="B96">
        <v>0.11231472737788729</v>
      </c>
      <c r="C96">
        <v>9.7678265517382901E-2</v>
      </c>
      <c r="D96">
        <v>6.8794904282923452E-2</v>
      </c>
      <c r="E96">
        <v>8.5902899913439468E-2</v>
      </c>
      <c r="F96">
        <v>0.1206706174135237</v>
      </c>
      <c r="G96">
        <v>0.14688569802274401</v>
      </c>
      <c r="H96">
        <v>0.19537943740621849</v>
      </c>
    </row>
    <row r="97" spans="1:8" x14ac:dyDescent="0.55000000000000004">
      <c r="A97" s="1" t="s">
        <v>1300</v>
      </c>
      <c r="B97">
        <v>1.491780028235512E-2</v>
      </c>
      <c r="C97">
        <v>4.004385139407618E-2</v>
      </c>
      <c r="D97">
        <v>5.234452109376786E-2</v>
      </c>
      <c r="E97">
        <v>8.1950378773148147E-2</v>
      </c>
      <c r="F97">
        <v>-5.5599904639436204E-3</v>
      </c>
      <c r="G97">
        <v>5.8841119957599108E-2</v>
      </c>
      <c r="H97">
        <v>3.4988311531234828E-2</v>
      </c>
    </row>
    <row r="98" spans="1:8" x14ac:dyDescent="0.55000000000000004">
      <c r="A98" s="1" t="s">
        <v>1301</v>
      </c>
      <c r="B98">
        <v>-4.2227225281402103E-2</v>
      </c>
      <c r="C98">
        <v>2.1455801332457721E-2</v>
      </c>
      <c r="D98">
        <v>6.1735101718818353E-3</v>
      </c>
      <c r="E98">
        <v>0.10221508678858959</v>
      </c>
      <c r="F98">
        <v>5.728106761688645E-2</v>
      </c>
      <c r="G98">
        <v>0.24252681961711861</v>
      </c>
      <c r="H98">
        <v>-0.24625725810339169</v>
      </c>
    </row>
    <row r="99" spans="1:8" x14ac:dyDescent="0.55000000000000004">
      <c r="A99" s="1" t="s">
        <v>1302</v>
      </c>
      <c r="B99">
        <v>-1.979393148412056E-2</v>
      </c>
      <c r="C99">
        <v>0.13891751277407449</v>
      </c>
      <c r="D99">
        <v>-1.424560697480637E-2</v>
      </c>
      <c r="E99">
        <v>0.25629242275250591</v>
      </c>
      <c r="F99">
        <v>4.0394610002219E-2</v>
      </c>
      <c r="G99">
        <v>0.28580962451877961</v>
      </c>
      <c r="H99">
        <v>7.7900646696002385E-2</v>
      </c>
    </row>
    <row r="100" spans="1:8" x14ac:dyDescent="0.55000000000000004">
      <c r="A100" s="1" t="s">
        <v>1303</v>
      </c>
      <c r="B100">
        <v>-5.0075751643787643E-2</v>
      </c>
      <c r="C100">
        <v>2.047980588637421E-2</v>
      </c>
      <c r="D100">
        <v>8.9283092402061559E-2</v>
      </c>
      <c r="E100">
        <v>-8.2321525195354628E-3</v>
      </c>
      <c r="F100">
        <v>1.8997010271885269E-2</v>
      </c>
      <c r="G100">
        <v>0.14212750091763529</v>
      </c>
      <c r="H100">
        <v>-0.12923524353897481</v>
      </c>
    </row>
    <row r="101" spans="1:8" x14ac:dyDescent="0.55000000000000004">
      <c r="A101" s="1" t="s">
        <v>1304</v>
      </c>
      <c r="B101">
        <v>-6.7061706827067358E-3</v>
      </c>
      <c r="C101">
        <v>-2.982594931354909E-2</v>
      </c>
      <c r="D101">
        <v>8.1308314116790736E-2</v>
      </c>
      <c r="E101">
        <v>-0.114110783788011</v>
      </c>
      <c r="F101">
        <v>-7.4610073494498441E-2</v>
      </c>
      <c r="G101">
        <v>-4.3715363634735382E-2</v>
      </c>
      <c r="H101">
        <v>4.2607689739043282E-2</v>
      </c>
    </row>
    <row r="102" spans="1:8" x14ac:dyDescent="0.55000000000000004">
      <c r="A102" s="1" t="s">
        <v>1305</v>
      </c>
      <c r="B102">
        <v>0.12869143062064409</v>
      </c>
      <c r="C102">
        <v>8.2285853794643593E-3</v>
      </c>
      <c r="D102">
        <v>5.6608496942394122E-2</v>
      </c>
      <c r="E102">
        <v>8.5221928619404919E-2</v>
      </c>
      <c r="F102">
        <v>6.6267644452551844E-2</v>
      </c>
      <c r="G102">
        <v>0.26887098622338562</v>
      </c>
      <c r="H102">
        <v>-2.8371873542535009E-2</v>
      </c>
    </row>
    <row r="103" spans="1:8" x14ac:dyDescent="0.55000000000000004">
      <c r="A103" s="1" t="s">
        <v>1306</v>
      </c>
      <c r="B103">
        <v>9.7038468189164506E-2</v>
      </c>
      <c r="C103">
        <v>9.5273165529320192E-2</v>
      </c>
      <c r="D103">
        <v>5.4380200097686737E-2</v>
      </c>
      <c r="E103">
        <v>8.0093435370832688E-2</v>
      </c>
      <c r="F103">
        <v>7.8592643857575473E-2</v>
      </c>
      <c r="G103">
        <v>0.12685043657822809</v>
      </c>
      <c r="H103">
        <v>0.111185999821261</v>
      </c>
    </row>
    <row r="104" spans="1:8" x14ac:dyDescent="0.55000000000000004">
      <c r="A104" s="1" t="s">
        <v>1307</v>
      </c>
      <c r="B104">
        <v>5.4410748078976612E-2</v>
      </c>
      <c r="C104">
        <v>-3.2445041513381352E-2</v>
      </c>
      <c r="D104">
        <v>-5.4917444093923407E-2</v>
      </c>
      <c r="E104">
        <v>-5.7353034022306293E-2</v>
      </c>
      <c r="F104">
        <v>-6.3989274672236474E-2</v>
      </c>
      <c r="G104">
        <v>-5.2698661184177757E-2</v>
      </c>
      <c r="H104">
        <v>0.17278149180183239</v>
      </c>
    </row>
    <row r="105" spans="1:8" x14ac:dyDescent="0.55000000000000004">
      <c r="A105" s="1" t="s">
        <v>1308</v>
      </c>
      <c r="B105">
        <v>3.1160042194808609E-2</v>
      </c>
      <c r="C105">
        <v>-4.5352422298136297E-2</v>
      </c>
      <c r="D105">
        <v>-4.6433721476777927E-2</v>
      </c>
      <c r="E105">
        <v>9.7887502648864588E-2</v>
      </c>
      <c r="F105">
        <v>-2.8922153501599319E-3</v>
      </c>
      <c r="G105">
        <v>2.0082207316944212E-2</v>
      </c>
      <c r="H105">
        <v>-7.7390469026769826E-2</v>
      </c>
    </row>
    <row r="106" spans="1:8" x14ac:dyDescent="0.55000000000000004">
      <c r="A106" s="1" t="s">
        <v>1309</v>
      </c>
      <c r="B106">
        <v>1.8644941284459818E-2</v>
      </c>
      <c r="C106">
        <v>4.3865556476496932E-2</v>
      </c>
      <c r="D106">
        <v>1.259765568689475E-2</v>
      </c>
      <c r="E106">
        <v>9.8079929424967238E-2</v>
      </c>
      <c r="F106">
        <v>3.3407409884507411E-2</v>
      </c>
      <c r="G106">
        <v>1.7341041571234509E-2</v>
      </c>
      <c r="H106">
        <v>0.22194201175563169</v>
      </c>
    </row>
    <row r="107" spans="1:8" x14ac:dyDescent="0.55000000000000004">
      <c r="A107" s="1" t="s">
        <v>1310</v>
      </c>
      <c r="B107">
        <v>-3.042912450406177E-2</v>
      </c>
      <c r="C107">
        <v>3.7563497419568209E-4</v>
      </c>
      <c r="D107">
        <v>3.4256411688268207E-2</v>
      </c>
      <c r="E107">
        <v>-7.5439282986619061E-3</v>
      </c>
      <c r="F107">
        <v>-5.5658845402555827E-2</v>
      </c>
      <c r="G107">
        <v>9.3308318524000455E-2</v>
      </c>
      <c r="H107">
        <v>-4.5025412068364627E-2</v>
      </c>
    </row>
    <row r="108" spans="1:8" x14ac:dyDescent="0.55000000000000004">
      <c r="A108" s="1" t="s">
        <v>1311</v>
      </c>
      <c r="B108">
        <v>5.0551040855705047E-2</v>
      </c>
      <c r="C108">
        <v>0.11528973281564769</v>
      </c>
      <c r="D108">
        <v>-1.2739562238671899E-2</v>
      </c>
      <c r="E108">
        <v>1.187483461590233E-2</v>
      </c>
      <c r="F108">
        <v>4.2106465244236668E-2</v>
      </c>
      <c r="G108">
        <v>4.1352757582509669E-2</v>
      </c>
      <c r="H108">
        <v>0.3814688622385134</v>
      </c>
    </row>
    <row r="109" spans="1:8" x14ac:dyDescent="0.55000000000000004">
      <c r="A109" s="1" t="s">
        <v>1312</v>
      </c>
      <c r="B109">
        <v>5.6316157843355752E-2</v>
      </c>
      <c r="C109">
        <v>5.5317716262269778E-2</v>
      </c>
      <c r="D109">
        <v>0.1170155571172868</v>
      </c>
      <c r="E109">
        <v>1.948398082906189E-2</v>
      </c>
      <c r="F109">
        <v>-2.6361406306220081E-3</v>
      </c>
      <c r="G109">
        <v>-2.864379048344801E-2</v>
      </c>
      <c r="H109">
        <v>0.17000808915631321</v>
      </c>
    </row>
    <row r="110" spans="1:8" x14ac:dyDescent="0.55000000000000004">
      <c r="A110" s="1" t="s">
        <v>1313</v>
      </c>
      <c r="B110">
        <v>-5.7583213604943562E-2</v>
      </c>
      <c r="C110">
        <v>8.3367488659539024E-2</v>
      </c>
      <c r="D110">
        <v>8.0830076081154223E-2</v>
      </c>
      <c r="E110">
        <v>0.17800859726300011</v>
      </c>
      <c r="F110">
        <v>-1.5278724155659781E-2</v>
      </c>
      <c r="G110">
        <v>-0.1058286390817177</v>
      </c>
      <c r="H110">
        <v>1.8819576379678351E-3</v>
      </c>
    </row>
    <row r="111" spans="1:8" x14ac:dyDescent="0.55000000000000004">
      <c r="A111" s="1" t="s">
        <v>1314</v>
      </c>
      <c r="B111">
        <v>2.4745705614060531E-2</v>
      </c>
      <c r="C111">
        <v>-0.10686635257151179</v>
      </c>
      <c r="D111">
        <v>-0.16235412887099121</v>
      </c>
      <c r="E111">
        <v>-3.044190536094871E-2</v>
      </c>
      <c r="F111">
        <v>-4.3536001228179237E-2</v>
      </c>
      <c r="G111">
        <v>4.0393015875921368E-2</v>
      </c>
      <c r="H111">
        <v>-0.27587739355750251</v>
      </c>
    </row>
    <row r="112" spans="1:8" x14ac:dyDescent="0.55000000000000004">
      <c r="A112" s="1" t="s">
        <v>1315</v>
      </c>
      <c r="B112">
        <v>-8.0490362407384275E-2</v>
      </c>
      <c r="C112">
        <v>-0.10373094214756751</v>
      </c>
      <c r="D112">
        <v>-9.2846372193647442E-2</v>
      </c>
      <c r="E112">
        <v>-0.13744382466468899</v>
      </c>
      <c r="F112">
        <v>-5.2513287706883238E-2</v>
      </c>
      <c r="G112">
        <v>-0.13240468161961411</v>
      </c>
      <c r="H112">
        <v>-0.11543452131892019</v>
      </c>
    </row>
    <row r="113" spans="1:8" x14ac:dyDescent="0.55000000000000004">
      <c r="A113" s="1" t="s">
        <v>1316</v>
      </c>
      <c r="B113">
        <v>-4.3352928571142701E-2</v>
      </c>
      <c r="C113">
        <v>-3.0694820280155129E-2</v>
      </c>
      <c r="D113">
        <v>3.1001029122116549E-2</v>
      </c>
      <c r="E113">
        <v>-4.6622904224074668E-2</v>
      </c>
      <c r="F113">
        <v>5.2931580014458517E-2</v>
      </c>
      <c r="G113">
        <v>5.0748857583871043E-3</v>
      </c>
      <c r="H113">
        <v>8.8748262366854958E-2</v>
      </c>
    </row>
    <row r="114" spans="1:8" x14ac:dyDescent="0.55000000000000004">
      <c r="A114" s="1" t="s">
        <v>1317</v>
      </c>
      <c r="B114">
        <v>-5.482351536128105E-2</v>
      </c>
      <c r="C114">
        <v>0.1116473080052216</v>
      </c>
      <c r="D114">
        <v>7.4336555695807993E-2</v>
      </c>
      <c r="E114">
        <v>0.17939891820386131</v>
      </c>
      <c r="F114">
        <v>0.16470164728955081</v>
      </c>
      <c r="G114">
        <v>0.24063542843723629</v>
      </c>
      <c r="H114">
        <v>0.22788484178632529</v>
      </c>
    </row>
    <row r="115" spans="1:8" x14ac:dyDescent="0.55000000000000004">
      <c r="A115" s="1" t="s">
        <v>1318</v>
      </c>
      <c r="B115">
        <v>2.2848078157851729E-2</v>
      </c>
      <c r="C115">
        <v>7.0142945554456881E-2</v>
      </c>
      <c r="D115">
        <v>2.6265523832184941E-2</v>
      </c>
      <c r="E115">
        <v>0.1399248602064633</v>
      </c>
      <c r="F115">
        <v>8.2464160937664843E-2</v>
      </c>
      <c r="G115">
        <v>0.16917041071582051</v>
      </c>
      <c r="H115">
        <v>-8.3126446063839232E-2</v>
      </c>
    </row>
    <row r="116" spans="1:8" x14ac:dyDescent="0.55000000000000004">
      <c r="A116" s="1" t="s">
        <v>1319</v>
      </c>
      <c r="B116">
        <v>1.169775043719889E-2</v>
      </c>
      <c r="C116">
        <v>6.7095133149435826E-2</v>
      </c>
      <c r="D116">
        <v>8.8515838258561352E-2</v>
      </c>
      <c r="E116">
        <v>4.8700194884986107E-2</v>
      </c>
      <c r="F116">
        <v>7.2555904679754812E-2</v>
      </c>
      <c r="G116">
        <v>0.12590886882092359</v>
      </c>
      <c r="H116">
        <v>-2.9559952591404981E-2</v>
      </c>
    </row>
    <row r="117" spans="1:8" x14ac:dyDescent="0.55000000000000004">
      <c r="A117" s="1" t="s">
        <v>1320</v>
      </c>
      <c r="B117">
        <v>0.1183696727586223</v>
      </c>
      <c r="C117">
        <v>-2.18273486695536E-2</v>
      </c>
      <c r="D117">
        <v>0.1071761864118894</v>
      </c>
      <c r="E117">
        <v>-4.4916239988480378E-2</v>
      </c>
      <c r="F117">
        <v>-5.0253090169464332E-2</v>
      </c>
      <c r="G117">
        <v>-2.0745510605991169E-2</v>
      </c>
      <c r="H117">
        <v>8.3044107489750774E-2</v>
      </c>
    </row>
    <row r="118" spans="1:8" x14ac:dyDescent="0.55000000000000004">
      <c r="A118" s="1" t="s">
        <v>1321</v>
      </c>
      <c r="B118">
        <v>9.8126030007044118E-2</v>
      </c>
      <c r="C118">
        <v>-4.1179007317822092E-2</v>
      </c>
      <c r="D118">
        <v>0.14058912318596309</v>
      </c>
      <c r="E118">
        <v>-5.8480703221498453E-3</v>
      </c>
      <c r="F118">
        <v>2.3903146027596911E-2</v>
      </c>
      <c r="G118">
        <v>7.119078244098076E-2</v>
      </c>
      <c r="H118">
        <v>0.33201547825406591</v>
      </c>
    </row>
    <row r="119" spans="1:8" x14ac:dyDescent="0.55000000000000004">
      <c r="A119" s="1" t="s">
        <v>1322</v>
      </c>
      <c r="B119">
        <v>6.1815166304167952E-2</v>
      </c>
      <c r="C119">
        <v>0.11226484981660539</v>
      </c>
      <c r="D119">
        <v>0.15816832680309931</v>
      </c>
      <c r="E119">
        <v>-0.11655055930631231</v>
      </c>
      <c r="F119">
        <v>-2.7038377100996319E-4</v>
      </c>
      <c r="G119">
        <v>8.5332916964418803E-2</v>
      </c>
      <c r="H119">
        <v>2.6623485126352039E-2</v>
      </c>
    </row>
    <row r="120" spans="1:8" x14ac:dyDescent="0.55000000000000004">
      <c r="A120" s="1" t="s">
        <v>1323</v>
      </c>
      <c r="B120">
        <v>3.1364424385052818E-2</v>
      </c>
      <c r="C120">
        <v>-4.5041355929153482E-2</v>
      </c>
      <c r="D120">
        <v>0.13590233118426659</v>
      </c>
      <c r="E120">
        <v>-6.1692627881715367E-4</v>
      </c>
      <c r="F120">
        <v>-4.9825143993146408E-2</v>
      </c>
      <c r="G120">
        <v>-0.12588278541869169</v>
      </c>
      <c r="H120">
        <v>-5.7801787874489752E-2</v>
      </c>
    </row>
    <row r="121" spans="1:8" x14ac:dyDescent="0.55000000000000004">
      <c r="A121" s="1" t="s">
        <v>1324</v>
      </c>
      <c r="B121">
        <v>-2.412221789228786E-2</v>
      </c>
      <c r="C121">
        <v>-1.029068640735142E-2</v>
      </c>
      <c r="D121">
        <v>-1.9742621593568099E-2</v>
      </c>
      <c r="E121">
        <v>1.8736043891025789E-2</v>
      </c>
      <c r="F121">
        <v>-1.5212806640997219E-2</v>
      </c>
      <c r="G121">
        <v>5.3672374346357188E-2</v>
      </c>
      <c r="H121">
        <v>4.5447119005781238E-2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74003-DC21-43C1-9A52-4B2BE68AA040}">
  <dimension ref="A1:Q120"/>
  <sheetViews>
    <sheetView zoomScaleNormal="100" workbookViewId="0">
      <selection activeCell="K43" sqref="K43"/>
    </sheetView>
  </sheetViews>
  <sheetFormatPr defaultRowHeight="14.4" x14ac:dyDescent="0.55000000000000004"/>
  <cols>
    <col min="1" max="1" width="11.47265625" customWidth="1"/>
    <col min="9" max="9" width="40.9453125" customWidth="1"/>
  </cols>
  <sheetData>
    <row r="1" spans="1:17" x14ac:dyDescent="0.5500000000000000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1203</v>
      </c>
      <c r="G1" s="2" t="s">
        <v>1325</v>
      </c>
      <c r="I1" t="s">
        <v>1326</v>
      </c>
    </row>
    <row r="2" spans="1:17" ht="14.7" thickBot="1" x14ac:dyDescent="0.6">
      <c r="A2" s="1" t="s">
        <v>1079</v>
      </c>
      <c r="B2">
        <v>-5.74E-2</v>
      </c>
      <c r="C2">
        <v>-3.4000000000000002E-2</v>
      </c>
      <c r="D2">
        <v>2.0799999999999999E-2</v>
      </c>
      <c r="E2">
        <v>1E-4</v>
      </c>
      <c r="F2">
        <v>-0.1113475011153915</v>
      </c>
      <c r="G2">
        <f>F2 - E2</f>
        <v>-0.11144750111539151</v>
      </c>
    </row>
    <row r="3" spans="1:17" x14ac:dyDescent="0.55000000000000004">
      <c r="A3" s="1" t="s">
        <v>1080</v>
      </c>
      <c r="B3">
        <v>-5.9999999999999995E-4</v>
      </c>
      <c r="C3">
        <v>7.3000000000000001E-3</v>
      </c>
      <c r="D3">
        <v>-6.1000000000000004E-3</v>
      </c>
      <c r="E3">
        <v>2.0000000000000001E-4</v>
      </c>
      <c r="F3">
        <v>7.0672782484274332E-2</v>
      </c>
      <c r="G3">
        <f t="shared" ref="G3:G66" si="0">F3 - E3</f>
        <v>7.0472782484274327E-2</v>
      </c>
      <c r="I3" s="5" t="s">
        <v>1327</v>
      </c>
      <c r="J3" s="5"/>
    </row>
    <row r="4" spans="1:17" x14ac:dyDescent="0.55000000000000004">
      <c r="A4" s="1" t="s">
        <v>1081</v>
      </c>
      <c r="B4">
        <v>6.9500000000000006E-2</v>
      </c>
      <c r="C4">
        <v>7.4999999999999997E-3</v>
      </c>
      <c r="D4">
        <v>1.2200000000000001E-2</v>
      </c>
      <c r="E4">
        <v>2.0000000000000001E-4</v>
      </c>
      <c r="F4">
        <v>0.14030005724748751</v>
      </c>
      <c r="G4">
        <f t="shared" si="0"/>
        <v>0.1401000572474875</v>
      </c>
      <c r="I4" t="s">
        <v>1328</v>
      </c>
      <c r="J4">
        <v>0.6693262306380201</v>
      </c>
    </row>
    <row r="5" spans="1:17" x14ac:dyDescent="0.55000000000000004">
      <c r="A5" s="1" t="s">
        <v>1082</v>
      </c>
      <c r="B5">
        <v>9.1999999999999998E-3</v>
      </c>
      <c r="C5">
        <v>7.7000000000000002E-3</v>
      </c>
      <c r="D5">
        <v>3.2199999999999999E-2</v>
      </c>
      <c r="E5">
        <v>1E-4</v>
      </c>
      <c r="F5">
        <v>-2.8066886847615269E-3</v>
      </c>
      <c r="G5">
        <f t="shared" si="0"/>
        <v>-2.9066886847615267E-3</v>
      </c>
      <c r="I5" t="s">
        <v>1329</v>
      </c>
      <c r="J5">
        <v>0.44799760302010005</v>
      </c>
      <c r="K5" s="6" t="s">
        <v>1358</v>
      </c>
      <c r="L5" s="6"/>
      <c r="M5" s="6"/>
      <c r="N5" s="6"/>
      <c r="O5" s="6"/>
      <c r="P5" s="6"/>
      <c r="Q5" s="6"/>
    </row>
    <row r="6" spans="1:17" x14ac:dyDescent="0.55000000000000004">
      <c r="A6" s="1" t="s">
        <v>1083</v>
      </c>
      <c r="B6">
        <v>1.78E-2</v>
      </c>
      <c r="C6">
        <v>-1.8E-3</v>
      </c>
      <c r="D6">
        <v>-1.6199999999999999E-2</v>
      </c>
      <c r="E6">
        <v>1E-4</v>
      </c>
      <c r="F6">
        <v>0.31494588629416631</v>
      </c>
      <c r="G6">
        <f t="shared" si="0"/>
        <v>0.31484588629416632</v>
      </c>
      <c r="I6" t="s">
        <v>1330</v>
      </c>
      <c r="J6">
        <v>0.43359754049018961</v>
      </c>
    </row>
    <row r="7" spans="1:17" x14ac:dyDescent="0.55000000000000004">
      <c r="A7" s="1" t="s">
        <v>1084</v>
      </c>
      <c r="B7">
        <v>-2.9999999999999997E-4</v>
      </c>
      <c r="C7">
        <v>6.0000000000000001E-3</v>
      </c>
      <c r="D7">
        <v>-1.49E-2</v>
      </c>
      <c r="E7">
        <v>2.0000000000000001E-4</v>
      </c>
      <c r="F7">
        <v>8.8198977994968786E-3</v>
      </c>
      <c r="G7">
        <f t="shared" si="0"/>
        <v>8.6198977994968781E-3</v>
      </c>
      <c r="I7" t="s">
        <v>1331</v>
      </c>
      <c r="J7">
        <v>0.10349976038657546</v>
      </c>
    </row>
    <row r="8" spans="1:17" ht="14.7" thickBot="1" x14ac:dyDescent="0.6">
      <c r="A8" s="1" t="s">
        <v>1085</v>
      </c>
      <c r="B8">
        <v>3.9399999999999998E-2</v>
      </c>
      <c r="C8">
        <v>2.4500000000000001E-2</v>
      </c>
      <c r="D8">
        <v>-1.24E-2</v>
      </c>
      <c r="E8">
        <v>2.0000000000000001E-4</v>
      </c>
      <c r="F8">
        <v>0.21463499451871121</v>
      </c>
      <c r="G8">
        <f t="shared" si="0"/>
        <v>0.2144349945187112</v>
      </c>
      <c r="I8" s="3" t="s">
        <v>1332</v>
      </c>
      <c r="J8" s="3">
        <v>119</v>
      </c>
    </row>
    <row r="9" spans="1:17" x14ac:dyDescent="0.55000000000000004">
      <c r="A9" s="1" t="s">
        <v>1086</v>
      </c>
      <c r="B9">
        <v>4.8999999999999998E-3</v>
      </c>
      <c r="C9">
        <v>1.17E-2</v>
      </c>
      <c r="D9">
        <v>3.1699999999999999E-2</v>
      </c>
      <c r="E9">
        <v>2.0000000000000001E-4</v>
      </c>
      <c r="F9">
        <v>7.4255784393178814E-2</v>
      </c>
      <c r="G9">
        <f t="shared" si="0"/>
        <v>7.4055784393178808E-2</v>
      </c>
    </row>
    <row r="10" spans="1:17" ht="14.7" thickBot="1" x14ac:dyDescent="0.6">
      <c r="A10" s="1" t="s">
        <v>1087</v>
      </c>
      <c r="B10">
        <v>2.7000000000000001E-3</v>
      </c>
      <c r="C10">
        <v>2.0799999999999999E-2</v>
      </c>
      <c r="D10">
        <v>-1.1900000000000001E-2</v>
      </c>
      <c r="E10">
        <v>2.0000000000000001E-4</v>
      </c>
      <c r="F10">
        <v>0.11911089145458061</v>
      </c>
      <c r="G10">
        <f t="shared" si="0"/>
        <v>0.1189108914545806</v>
      </c>
      <c r="I10" t="s">
        <v>1333</v>
      </c>
    </row>
    <row r="11" spans="1:17" x14ac:dyDescent="0.55000000000000004">
      <c r="A11" s="1" t="s">
        <v>1088</v>
      </c>
      <c r="B11">
        <v>-2.01E-2</v>
      </c>
      <c r="C11">
        <v>-4.3899999999999988E-2</v>
      </c>
      <c r="D11">
        <v>4.1099999999999998E-2</v>
      </c>
      <c r="E11">
        <v>2.0000000000000001E-4</v>
      </c>
      <c r="F11">
        <v>3.8528762357996633E-2</v>
      </c>
      <c r="G11">
        <f t="shared" si="0"/>
        <v>3.8328762357996635E-2</v>
      </c>
      <c r="I11" s="4"/>
      <c r="J11" s="4" t="s">
        <v>1338</v>
      </c>
      <c r="K11" s="4" t="s">
        <v>1339</v>
      </c>
      <c r="L11" s="4" t="s">
        <v>1340</v>
      </c>
      <c r="M11" s="4" t="s">
        <v>1341</v>
      </c>
      <c r="N11" s="4" t="s">
        <v>1342</v>
      </c>
    </row>
    <row r="12" spans="1:17" x14ac:dyDescent="0.55000000000000004">
      <c r="A12" s="1" t="s">
        <v>1089</v>
      </c>
      <c r="B12">
        <v>4.8599999999999997E-2</v>
      </c>
      <c r="C12">
        <v>5.5999999999999987E-2</v>
      </c>
      <c r="D12">
        <v>8.2899999999999988E-2</v>
      </c>
      <c r="E12">
        <v>1E-4</v>
      </c>
      <c r="F12">
        <v>0.29567169934204163</v>
      </c>
      <c r="G12">
        <f t="shared" si="0"/>
        <v>0.29557169934204164</v>
      </c>
      <c r="I12" t="s">
        <v>1334</v>
      </c>
      <c r="J12">
        <v>3</v>
      </c>
      <c r="K12">
        <v>0.99979567984611872</v>
      </c>
      <c r="L12">
        <v>0.33326522661537289</v>
      </c>
      <c r="M12">
        <v>31.110809559997548</v>
      </c>
      <c r="N12">
        <v>8.4499184424918887E-15</v>
      </c>
    </row>
    <row r="13" spans="1:17" x14ac:dyDescent="0.55000000000000004">
      <c r="A13" s="1" t="s">
        <v>1090</v>
      </c>
      <c r="B13">
        <v>1.8100000000000002E-2</v>
      </c>
      <c r="C13">
        <v>1.4E-3</v>
      </c>
      <c r="D13">
        <v>3.4700000000000002E-2</v>
      </c>
      <c r="E13">
        <v>2.9999999999999997E-4</v>
      </c>
      <c r="F13">
        <v>0.1594343247649119</v>
      </c>
      <c r="G13">
        <f t="shared" si="0"/>
        <v>0.15913432476491191</v>
      </c>
      <c r="I13" t="s">
        <v>1335</v>
      </c>
      <c r="J13">
        <v>115</v>
      </c>
      <c r="K13">
        <v>1.2319030460090317</v>
      </c>
      <c r="L13">
        <v>1.0712200400078536E-2</v>
      </c>
    </row>
    <row r="14" spans="1:17" ht="14.7" thickBot="1" x14ac:dyDescent="0.6">
      <c r="A14" s="1" t="s">
        <v>1091</v>
      </c>
      <c r="B14">
        <v>1.9400000000000001E-2</v>
      </c>
      <c r="C14">
        <v>-1.1599999999999999E-2</v>
      </c>
      <c r="D14">
        <v>-2.76E-2</v>
      </c>
      <c r="E14">
        <v>4.0000000000000002E-4</v>
      </c>
      <c r="F14">
        <v>2.285883295885438E-2</v>
      </c>
      <c r="G14">
        <f t="shared" si="0"/>
        <v>2.2458832958854379E-2</v>
      </c>
      <c r="I14" s="3" t="s">
        <v>1336</v>
      </c>
      <c r="J14" s="3">
        <v>118</v>
      </c>
      <c r="K14" s="3">
        <v>2.2316987258551504</v>
      </c>
      <c r="L14" s="3"/>
      <c r="M14" s="3"/>
      <c r="N14" s="3"/>
    </row>
    <row r="15" spans="1:17" ht="14.7" thickBot="1" x14ac:dyDescent="0.6">
      <c r="A15" s="1" t="s">
        <v>1092</v>
      </c>
      <c r="B15">
        <v>3.5499999999999997E-2</v>
      </c>
      <c r="C15">
        <v>-2.1499999999999998E-2</v>
      </c>
      <c r="D15">
        <v>-1.4999999999999999E-2</v>
      </c>
      <c r="E15">
        <v>4.0000000000000002E-4</v>
      </c>
      <c r="F15">
        <v>-7.052546416906047E-2</v>
      </c>
      <c r="G15">
        <f t="shared" si="0"/>
        <v>-7.0925464169060468E-2</v>
      </c>
    </row>
    <row r="16" spans="1:17" x14ac:dyDescent="0.55000000000000004">
      <c r="A16" s="1" t="s">
        <v>1093</v>
      </c>
      <c r="B16">
        <v>1.6999999999999999E-3</v>
      </c>
      <c r="C16">
        <v>1.1299999999999999E-2</v>
      </c>
      <c r="D16">
        <v>-3.3300000000000003E-2</v>
      </c>
      <c r="E16">
        <v>2.9999999999999997E-4</v>
      </c>
      <c r="F16">
        <v>7.4768064310065663E-2</v>
      </c>
      <c r="G16">
        <f t="shared" si="0"/>
        <v>7.4468064310065668E-2</v>
      </c>
      <c r="I16" s="4"/>
      <c r="J16" s="4" t="s">
        <v>1343</v>
      </c>
      <c r="K16" s="4" t="s">
        <v>1331</v>
      </c>
      <c r="L16" s="4" t="s">
        <v>1344</v>
      </c>
      <c r="M16" s="4" t="s">
        <v>1345</v>
      </c>
      <c r="N16" s="4" t="s">
        <v>1346</v>
      </c>
      <c r="O16" s="4" t="s">
        <v>1347</v>
      </c>
      <c r="P16" s="4" t="s">
        <v>1348</v>
      </c>
      <c r="Q16" s="4" t="s">
        <v>1349</v>
      </c>
    </row>
    <row r="17" spans="1:17" x14ac:dyDescent="0.55000000000000004">
      <c r="A17" s="1" t="s">
        <v>1094</v>
      </c>
      <c r="B17">
        <v>1.0800000000000001E-2</v>
      </c>
      <c r="C17">
        <v>6.6E-3</v>
      </c>
      <c r="D17">
        <v>-2.0500000000000001E-2</v>
      </c>
      <c r="E17">
        <v>5.0000000000000001E-4</v>
      </c>
      <c r="F17">
        <v>-4.2504445474687347E-2</v>
      </c>
      <c r="G17">
        <f t="shared" si="0"/>
        <v>-4.3004445474687347E-2</v>
      </c>
      <c r="I17" t="s">
        <v>1337</v>
      </c>
      <c r="J17">
        <v>3.2503856922168541E-2</v>
      </c>
      <c r="K17">
        <v>9.8599166488217687E-3</v>
      </c>
      <c r="L17">
        <v>3.2965650806036639</v>
      </c>
      <c r="M17">
        <v>1.3022220688295527E-3</v>
      </c>
      <c r="N17">
        <v>1.2973259669526387E-2</v>
      </c>
      <c r="O17">
        <v>5.2034454174810695E-2</v>
      </c>
      <c r="P17">
        <v>1.2973259669526387E-2</v>
      </c>
      <c r="Q17">
        <v>5.2034454174810695E-2</v>
      </c>
    </row>
    <row r="18" spans="1:17" x14ac:dyDescent="0.55000000000000004">
      <c r="A18" s="1" t="s">
        <v>1095</v>
      </c>
      <c r="B18">
        <v>1.0699999999999999E-2</v>
      </c>
      <c r="C18">
        <v>-2.52E-2</v>
      </c>
      <c r="D18">
        <v>-3.8199999999999998E-2</v>
      </c>
      <c r="E18">
        <v>5.9999999999999995E-4</v>
      </c>
      <c r="F18">
        <v>0.38398863160416269</v>
      </c>
      <c r="G18">
        <f t="shared" si="0"/>
        <v>0.3833886316041627</v>
      </c>
      <c r="I18" t="s">
        <v>1</v>
      </c>
      <c r="J18">
        <v>1.8571880229526532</v>
      </c>
      <c r="K18">
        <v>0.22199366598544867</v>
      </c>
      <c r="L18">
        <v>8.3659505090311406</v>
      </c>
      <c r="M18">
        <v>1.6033257981324045E-13</v>
      </c>
      <c r="N18">
        <v>1.4174612952913739</v>
      </c>
      <c r="O18">
        <v>2.2969147506139325</v>
      </c>
      <c r="P18">
        <v>1.4174612952913739</v>
      </c>
      <c r="Q18">
        <v>2.2969147506139325</v>
      </c>
    </row>
    <row r="19" spans="1:17" x14ac:dyDescent="0.55000000000000004">
      <c r="A19" s="1" t="s">
        <v>1096</v>
      </c>
      <c r="B19">
        <v>7.9000000000000008E-3</v>
      </c>
      <c r="C19">
        <v>2.2100000000000002E-2</v>
      </c>
      <c r="D19">
        <v>1.4999999999999999E-2</v>
      </c>
      <c r="E19">
        <v>5.9999999999999995E-4</v>
      </c>
      <c r="F19">
        <v>2.5095750139942918E-3</v>
      </c>
      <c r="G19">
        <f t="shared" si="0"/>
        <v>1.909575013994292E-3</v>
      </c>
      <c r="I19" t="s">
        <v>2</v>
      </c>
      <c r="J19">
        <v>-0.21615235734860722</v>
      </c>
      <c r="K19">
        <v>0.36551358422084468</v>
      </c>
      <c r="L19">
        <v>-0.59136613980947739</v>
      </c>
      <c r="M19">
        <v>0.5554357647040602</v>
      </c>
      <c r="N19">
        <v>-0.94016442134917555</v>
      </c>
      <c r="O19">
        <v>0.50785970665196101</v>
      </c>
      <c r="P19">
        <v>-0.94016442134917555</v>
      </c>
      <c r="Q19">
        <v>0.50785970665196101</v>
      </c>
    </row>
    <row r="20" spans="1:17" ht="14.7" thickBot="1" x14ac:dyDescent="0.6">
      <c r="A20" s="1" t="s">
        <v>1097</v>
      </c>
      <c r="B20">
        <v>1.8800000000000001E-2</v>
      </c>
      <c r="C20">
        <v>-1.4500000000000001E-2</v>
      </c>
      <c r="D20">
        <v>-2.3E-3</v>
      </c>
      <c r="E20">
        <v>7.000000000000001E-4</v>
      </c>
      <c r="F20">
        <v>0.12416996493612791</v>
      </c>
      <c r="G20">
        <f t="shared" si="0"/>
        <v>0.1234699649361279</v>
      </c>
      <c r="I20" s="3" t="s">
        <v>3</v>
      </c>
      <c r="J20" s="3">
        <v>-1.049505615129587</v>
      </c>
      <c r="K20" s="3">
        <v>0.24774646899933833</v>
      </c>
      <c r="L20" s="3">
        <v>-4.2362081662297673</v>
      </c>
      <c r="M20" s="3">
        <v>4.6046089644188163E-5</v>
      </c>
      <c r="N20" s="3">
        <v>-1.5402436892053424</v>
      </c>
      <c r="O20" s="3">
        <v>-0.55876754105383153</v>
      </c>
      <c r="P20" s="3">
        <v>-1.5402436892053424</v>
      </c>
      <c r="Q20" s="3">
        <v>-0.55876754105383153</v>
      </c>
    </row>
    <row r="21" spans="1:17" x14ac:dyDescent="0.55000000000000004">
      <c r="A21" s="1" t="s">
        <v>1098</v>
      </c>
      <c r="B21">
        <v>1.8E-3</v>
      </c>
      <c r="C21">
        <v>-1.67E-2</v>
      </c>
      <c r="D21">
        <v>-2.1299999999999999E-2</v>
      </c>
      <c r="E21">
        <v>8.9999999999999998E-4</v>
      </c>
      <c r="F21">
        <v>4.2642956059696591E-2</v>
      </c>
      <c r="G21">
        <f t="shared" si="0"/>
        <v>4.1742956059696593E-2</v>
      </c>
    </row>
    <row r="22" spans="1:17" x14ac:dyDescent="0.55000000000000004">
      <c r="A22" s="1" t="s">
        <v>1099</v>
      </c>
      <c r="B22">
        <v>2.4899999999999999E-2</v>
      </c>
      <c r="C22">
        <v>4.4499999999999998E-2</v>
      </c>
      <c r="D22">
        <v>3.15E-2</v>
      </c>
      <c r="E22">
        <v>8.9999999999999998E-4</v>
      </c>
      <c r="F22">
        <v>5.5993043665432778E-2</v>
      </c>
      <c r="G22">
        <f t="shared" si="0"/>
        <v>5.509304366543278E-2</v>
      </c>
      <c r="H22" t="s">
        <v>1350</v>
      </c>
      <c r="I22" t="s">
        <v>1351</v>
      </c>
      <c r="J22" s="8">
        <f>J17</f>
        <v>3.2503856922168541E-2</v>
      </c>
      <c r="K22" t="str">
        <f ca="1">_xlfn.FORMULATEXT(J22)</f>
        <v>=J17</v>
      </c>
    </row>
    <row r="23" spans="1:17" x14ac:dyDescent="0.55000000000000004">
      <c r="A23" s="1" t="s">
        <v>1100</v>
      </c>
      <c r="B23">
        <v>2.2599999999999999E-2</v>
      </c>
      <c r="C23">
        <v>-1.9300000000000001E-2</v>
      </c>
      <c r="D23">
        <v>1.2999999999999999E-3</v>
      </c>
      <c r="E23">
        <v>8.9999999999999998E-4</v>
      </c>
      <c r="F23">
        <v>0.1568496646177775</v>
      </c>
      <c r="G23">
        <f t="shared" si="0"/>
        <v>0.15594966461777748</v>
      </c>
      <c r="I23" t="s">
        <v>1352</v>
      </c>
      <c r="J23" s="8">
        <f>J18</f>
        <v>1.8571880229526532</v>
      </c>
      <c r="K23" t="str">
        <f ca="1">_xlfn.FORMULATEXT(J23)</f>
        <v>=J18</v>
      </c>
    </row>
    <row r="24" spans="1:17" x14ac:dyDescent="0.55000000000000004">
      <c r="A24" s="1" t="s">
        <v>1101</v>
      </c>
      <c r="B24">
        <v>3.1199999999999999E-2</v>
      </c>
      <c r="C24">
        <v>-6.0000000000000001E-3</v>
      </c>
      <c r="D24">
        <v>-8.9999999999999998E-4</v>
      </c>
      <c r="E24">
        <v>8.0000000000000004E-4</v>
      </c>
      <c r="F24">
        <v>-2.9495603638337361E-2</v>
      </c>
      <c r="G24">
        <f t="shared" si="0"/>
        <v>-3.0295603638337359E-2</v>
      </c>
    </row>
    <row r="25" spans="1:17" x14ac:dyDescent="0.55000000000000004">
      <c r="A25" s="1" t="s">
        <v>1102</v>
      </c>
      <c r="B25">
        <v>1.06E-2</v>
      </c>
      <c r="C25">
        <v>-1.32E-2</v>
      </c>
      <c r="D25">
        <v>5.0000000000000001E-4</v>
      </c>
      <c r="E25">
        <v>8.9999999999999998E-4</v>
      </c>
      <c r="F25">
        <v>-3.5252422019753087E-2</v>
      </c>
      <c r="G25">
        <f t="shared" si="0"/>
        <v>-3.6152422019753085E-2</v>
      </c>
      <c r="H25" t="s">
        <v>1353</v>
      </c>
      <c r="I25" t="s">
        <v>1354</v>
      </c>
      <c r="J25">
        <f>M17</f>
        <v>1.3022220688295527E-3</v>
      </c>
      <c r="K25" t="str">
        <f ca="1">_xlfn.FORMULATEXT(J25)</f>
        <v>=M17</v>
      </c>
    </row>
    <row r="26" spans="1:17" x14ac:dyDescent="0.55000000000000004">
      <c r="A26" s="1" t="s">
        <v>1103</v>
      </c>
      <c r="B26">
        <v>5.5800000000000002E-2</v>
      </c>
      <c r="C26">
        <v>-3.1600000000000003E-2</v>
      </c>
      <c r="D26">
        <v>-1.32E-2</v>
      </c>
      <c r="E26">
        <v>1.1000000000000001E-3</v>
      </c>
      <c r="F26">
        <v>0.27028382341683721</v>
      </c>
      <c r="G26">
        <f t="shared" si="0"/>
        <v>0.26918382341683722</v>
      </c>
      <c r="I26" t="s">
        <v>1355</v>
      </c>
      <c r="J26">
        <v>0.01</v>
      </c>
    </row>
    <row r="27" spans="1:17" x14ac:dyDescent="0.55000000000000004">
      <c r="A27" s="1" t="s">
        <v>1104</v>
      </c>
      <c r="B27">
        <v>-3.6400000000000002E-2</v>
      </c>
      <c r="C27">
        <v>2.7000000000000001E-3</v>
      </c>
      <c r="D27">
        <v>-1.0999999999999999E-2</v>
      </c>
      <c r="E27">
        <v>1.1000000000000001E-3</v>
      </c>
      <c r="F27">
        <v>-1.545963703228892E-2</v>
      </c>
      <c r="G27">
        <f t="shared" si="0"/>
        <v>-1.655963703228892E-2</v>
      </c>
      <c r="I27" s="7" t="s">
        <v>1356</v>
      </c>
    </row>
    <row r="28" spans="1:17" x14ac:dyDescent="0.55000000000000004">
      <c r="A28" s="1" t="s">
        <v>1105</v>
      </c>
      <c r="B28">
        <v>-2.35E-2</v>
      </c>
      <c r="C28">
        <v>4.0500000000000001E-2</v>
      </c>
      <c r="D28">
        <v>-2.0999999999999999E-3</v>
      </c>
      <c r="E28">
        <v>1.1999999999999999E-3</v>
      </c>
      <c r="F28">
        <v>-4.2421981385804219E-2</v>
      </c>
      <c r="G28">
        <f t="shared" si="0"/>
        <v>-4.3621981385804219E-2</v>
      </c>
    </row>
    <row r="29" spans="1:17" x14ac:dyDescent="0.55000000000000004">
      <c r="A29" s="1" t="s">
        <v>1106</v>
      </c>
      <c r="B29">
        <v>2.7000000000000001E-3</v>
      </c>
      <c r="C29">
        <v>1.09E-2</v>
      </c>
      <c r="D29">
        <v>5.3E-3</v>
      </c>
      <c r="E29">
        <v>1.4E-3</v>
      </c>
      <c r="F29">
        <v>-2.8887164551477329E-2</v>
      </c>
      <c r="G29">
        <f t="shared" si="0"/>
        <v>-3.0287164551477327E-2</v>
      </c>
      <c r="H29" t="s">
        <v>1357</v>
      </c>
      <c r="I29" t="s">
        <v>1359</v>
      </c>
      <c r="J29" s="8">
        <f>1 - J5</f>
        <v>0.55200239697989995</v>
      </c>
      <c r="K29" t="str">
        <f ca="1">_xlfn.FORMULATEXT(J29)</f>
        <v>=1 - J5</v>
      </c>
    </row>
    <row r="30" spans="1:17" x14ac:dyDescent="0.55000000000000004">
      <c r="A30" s="1" t="s">
        <v>1107</v>
      </c>
      <c r="B30">
        <v>2.6599999999999999E-2</v>
      </c>
      <c r="C30">
        <v>5.2400000000000002E-2</v>
      </c>
      <c r="D30">
        <v>-3.1399999999999997E-2</v>
      </c>
      <c r="E30">
        <v>1.4E-3</v>
      </c>
      <c r="F30">
        <v>0.1213428119196658</v>
      </c>
      <c r="G30">
        <f t="shared" si="0"/>
        <v>0.1199428119196658</v>
      </c>
    </row>
    <row r="31" spans="1:17" x14ac:dyDescent="0.55000000000000004">
      <c r="A31" s="1" t="s">
        <v>1108</v>
      </c>
      <c r="B31">
        <v>4.8999999999999998E-3</v>
      </c>
      <c r="C31">
        <v>1.11E-2</v>
      </c>
      <c r="D31">
        <v>-2.3300000000000001E-2</v>
      </c>
      <c r="E31">
        <v>1.4E-3</v>
      </c>
      <c r="F31">
        <v>-6.0047908638359633E-2</v>
      </c>
      <c r="G31">
        <f t="shared" si="0"/>
        <v>-6.1447908638359632E-2</v>
      </c>
      <c r="H31" t="s">
        <v>1360</v>
      </c>
      <c r="I31" t="s">
        <v>1361</v>
      </c>
      <c r="J31">
        <f>_xlfn.VAR.S(G2:G120)</f>
        <v>1.8912701066569084E-2</v>
      </c>
      <c r="K31" t="str">
        <f ca="1">_xlfn.FORMULATEXT(J31)</f>
        <v>=VAR.S(G2:G120)</v>
      </c>
    </row>
    <row r="32" spans="1:17" x14ac:dyDescent="0.55000000000000004">
      <c r="A32" s="1" t="s">
        <v>1109</v>
      </c>
      <c r="B32">
        <v>3.2000000000000001E-2</v>
      </c>
      <c r="C32">
        <v>-2.23E-2</v>
      </c>
      <c r="D32">
        <v>4.8999999999999998E-3</v>
      </c>
      <c r="E32">
        <v>1.6000000000000001E-3</v>
      </c>
      <c r="F32">
        <v>3.3600728963644189E-2</v>
      </c>
      <c r="G32">
        <f t="shared" si="0"/>
        <v>3.2000728963644191E-2</v>
      </c>
      <c r="I32" t="s">
        <v>1362</v>
      </c>
      <c r="J32" s="8">
        <f>J31 * J29</f>
        <v>1.0439856322110445E-2</v>
      </c>
      <c r="K32" t="str">
        <f ca="1">_xlfn.FORMULATEXT(J32)</f>
        <v>=J31 * J29</v>
      </c>
    </row>
    <row r="33" spans="1:12" x14ac:dyDescent="0.55000000000000004">
      <c r="A33" s="1" t="s">
        <v>1110</v>
      </c>
      <c r="B33">
        <v>3.4500000000000003E-2</v>
      </c>
      <c r="C33">
        <v>1.14E-2</v>
      </c>
      <c r="D33">
        <v>-3.9100000000000003E-2</v>
      </c>
      <c r="E33">
        <v>1.6000000000000001E-3</v>
      </c>
      <c r="F33">
        <v>0.14628758556706051</v>
      </c>
      <c r="G33">
        <f t="shared" si="0"/>
        <v>0.14468758556706052</v>
      </c>
    </row>
    <row r="34" spans="1:12" x14ac:dyDescent="0.55000000000000004">
      <c r="A34" s="1" t="s">
        <v>1111</v>
      </c>
      <c r="B34">
        <v>5.9999999999999995E-4</v>
      </c>
      <c r="C34">
        <v>-2.29E-2</v>
      </c>
      <c r="D34">
        <v>-1.6199999999999999E-2</v>
      </c>
      <c r="E34">
        <v>1.5E-3</v>
      </c>
      <c r="F34">
        <v>1.7592811448490231E-3</v>
      </c>
      <c r="G34">
        <f t="shared" si="0"/>
        <v>2.5928114484902306E-4</v>
      </c>
      <c r="H34" t="s">
        <v>1363</v>
      </c>
      <c r="J34" s="1" t="s">
        <v>1</v>
      </c>
      <c r="K34" s="1" t="s">
        <v>2</v>
      </c>
      <c r="L34" s="1" t="s">
        <v>3</v>
      </c>
    </row>
    <row r="35" spans="1:12" x14ac:dyDescent="0.55000000000000004">
      <c r="A35" s="1" t="s">
        <v>1112</v>
      </c>
      <c r="B35">
        <v>-7.6499999999999999E-2</v>
      </c>
      <c r="C35">
        <v>-4.7E-2</v>
      </c>
      <c r="D35">
        <v>3.3799999999999997E-2</v>
      </c>
      <c r="E35">
        <v>1.9E-3</v>
      </c>
      <c r="F35">
        <v>-0.24976888070298089</v>
      </c>
      <c r="G35">
        <f t="shared" si="0"/>
        <v>-0.25166888070298088</v>
      </c>
      <c r="I35" t="s">
        <v>1364</v>
      </c>
      <c r="J35">
        <f>AVERAGE(factors!B2:B1194)</f>
        <v>6.9238055322715731E-3</v>
      </c>
      <c r="K35">
        <f>AVERAGE(factors!C2:C1194)</f>
        <v>1.6542330259849173E-3</v>
      </c>
      <c r="L35">
        <f>AVERAGE(factors!D2:D1194)</f>
        <v>3.4557418273260675E-3</v>
      </c>
    </row>
    <row r="36" spans="1:12" x14ac:dyDescent="0.55000000000000004">
      <c r="A36" s="1" t="s">
        <v>1113</v>
      </c>
      <c r="B36">
        <v>1.7100000000000001E-2</v>
      </c>
      <c r="C36">
        <v>-7.3000000000000001E-3</v>
      </c>
      <c r="D36">
        <v>3.5999999999999999E-3</v>
      </c>
      <c r="E36">
        <v>1.8E-3</v>
      </c>
      <c r="F36">
        <v>-0.22482599650321869</v>
      </c>
      <c r="G36">
        <f t="shared" si="0"/>
        <v>-0.22662599650321869</v>
      </c>
      <c r="I36" t="s">
        <v>1365</v>
      </c>
      <c r="J36" cm="1">
        <f t="array" ref="J36:L36">TRANSPOSE(J18:J20)</f>
        <v>1.8571880229526532</v>
      </c>
      <c r="K36">
        <v>-0.21615235734860722</v>
      </c>
      <c r="L36">
        <v>-1.049505615129587</v>
      </c>
    </row>
    <row r="37" spans="1:12" x14ac:dyDescent="0.55000000000000004">
      <c r="A37" s="1" t="s">
        <v>1114</v>
      </c>
      <c r="B37">
        <v>-9.5500000000000002E-2</v>
      </c>
      <c r="C37">
        <v>-2.3099999999999999E-2</v>
      </c>
      <c r="D37">
        <v>-1.9199999999999998E-2</v>
      </c>
      <c r="E37">
        <v>1.9E-3</v>
      </c>
      <c r="F37">
        <v>-0.1823189144378973</v>
      </c>
      <c r="G37">
        <f t="shared" si="0"/>
        <v>-0.18421891443789731</v>
      </c>
    </row>
    <row r="38" spans="1:12" x14ac:dyDescent="0.55000000000000004">
      <c r="A38" s="1" t="s">
        <v>1115</v>
      </c>
      <c r="B38">
        <v>8.3699999999999997E-2</v>
      </c>
      <c r="C38">
        <v>2.76E-2</v>
      </c>
      <c r="D38">
        <v>-3.8999999999999998E-3</v>
      </c>
      <c r="E38">
        <v>2.0999999999999999E-3</v>
      </c>
      <c r="F38">
        <v>7.6779088809973084E-2</v>
      </c>
      <c r="G38">
        <f t="shared" si="0"/>
        <v>7.4679088809973079E-2</v>
      </c>
      <c r="I38" t="s">
        <v>1366</v>
      </c>
      <c r="J38">
        <f>E120</f>
        <v>3.0000000000000001E-3</v>
      </c>
      <c r="K38" t="str">
        <f ca="1">_xlfn.FORMULATEXT(J38)</f>
        <v>=E120</v>
      </c>
    </row>
    <row r="39" spans="1:12" x14ac:dyDescent="0.55000000000000004">
      <c r="A39" s="1" t="s">
        <v>1116</v>
      </c>
      <c r="B39">
        <v>3.4200000000000001E-2</v>
      </c>
      <c r="C39">
        <v>2.0500000000000001E-2</v>
      </c>
      <c r="D39">
        <v>-2.6599999999999999E-2</v>
      </c>
      <c r="E39">
        <v>1.8E-3</v>
      </c>
      <c r="F39">
        <v>7.3113087475801697E-2</v>
      </c>
      <c r="G39">
        <f t="shared" si="0"/>
        <v>7.1313087475801701E-2</v>
      </c>
      <c r="I39" t="s">
        <v>1367</v>
      </c>
      <c r="J39">
        <f xml:space="preserve"> J38 + SUMPRODUCT(J35:L35,_xlfn.ANCHORARRAY(J36))</f>
        <v>1.1874421887400635E-2</v>
      </c>
    </row>
    <row r="40" spans="1:12" x14ac:dyDescent="0.55000000000000004">
      <c r="A40" s="1" t="s">
        <v>1117</v>
      </c>
      <c r="B40">
        <v>1.0999999999999999E-2</v>
      </c>
      <c r="C40">
        <v>-3.0300000000000001E-2</v>
      </c>
      <c r="D40">
        <v>-4.1399999999999999E-2</v>
      </c>
      <c r="E40">
        <v>1.9E-3</v>
      </c>
      <c r="F40">
        <v>0.1652082981625056</v>
      </c>
      <c r="G40">
        <f t="shared" si="0"/>
        <v>0.16330829816250558</v>
      </c>
      <c r="I40" t="s">
        <v>1368</v>
      </c>
      <c r="J40" s="8">
        <f>J39 * 12</f>
        <v>0.14249306264880762</v>
      </c>
    </row>
    <row r="41" spans="1:12" x14ac:dyDescent="0.55000000000000004">
      <c r="A41" s="1" t="s">
        <v>1118</v>
      </c>
      <c r="B41">
        <v>3.9699999999999999E-2</v>
      </c>
      <c r="C41">
        <v>-1.7399999999999999E-2</v>
      </c>
      <c r="D41">
        <v>2.1299999999999999E-2</v>
      </c>
      <c r="E41">
        <v>2.0999999999999999E-3</v>
      </c>
      <c r="F41">
        <v>8.0197649948194893E-3</v>
      </c>
      <c r="G41">
        <f t="shared" si="0"/>
        <v>5.9197649948194899E-3</v>
      </c>
    </row>
    <row r="42" spans="1:12" x14ac:dyDescent="0.55000000000000004">
      <c r="A42" s="1" t="s">
        <v>1119</v>
      </c>
      <c r="B42">
        <v>-6.9199999999999998E-2</v>
      </c>
      <c r="C42">
        <v>-1.26E-2</v>
      </c>
      <c r="D42">
        <v>-2.4500000000000001E-2</v>
      </c>
      <c r="E42">
        <v>2.0999999999999999E-3</v>
      </c>
      <c r="F42">
        <v>-0.25160246016101939</v>
      </c>
      <c r="G42">
        <f t="shared" si="0"/>
        <v>-0.25370246016101938</v>
      </c>
      <c r="H42" t="s">
        <v>1369</v>
      </c>
      <c r="I42" t="s">
        <v>1370</v>
      </c>
      <c r="J42">
        <v>0.05</v>
      </c>
      <c r="K42" t="s">
        <v>1373</v>
      </c>
    </row>
    <row r="43" spans="1:12" x14ac:dyDescent="0.55000000000000004">
      <c r="A43" s="1" t="s">
        <v>1120</v>
      </c>
      <c r="B43">
        <v>6.9199999999999998E-2</v>
      </c>
      <c r="C43">
        <v>2.5999999999999999E-3</v>
      </c>
      <c r="D43">
        <v>-6.4000000000000003E-3</v>
      </c>
      <c r="E43">
        <v>1.8E-3</v>
      </c>
      <c r="F43">
        <v>0.2137718312889747</v>
      </c>
      <c r="G43">
        <f t="shared" si="0"/>
        <v>0.2119718312889747</v>
      </c>
      <c r="I43" t="s">
        <v>1371</v>
      </c>
      <c r="J43">
        <v>0.2</v>
      </c>
    </row>
    <row r="44" spans="1:12" x14ac:dyDescent="0.55000000000000004">
      <c r="A44" s="1" t="s">
        <v>1121</v>
      </c>
      <c r="B44">
        <v>1.23E-2</v>
      </c>
      <c r="C44">
        <v>-1.9599999999999999E-2</v>
      </c>
      <c r="D44">
        <v>5.0000000000000001E-3</v>
      </c>
      <c r="E44">
        <v>1.9E-3</v>
      </c>
      <c r="F44">
        <v>2.7339458160995141E-2</v>
      </c>
      <c r="G44">
        <f t="shared" si="0"/>
        <v>2.5439458160995142E-2</v>
      </c>
      <c r="I44" t="s">
        <v>1372</v>
      </c>
      <c r="J44" s="8">
        <f>J43 * J42 + (1-J43) * J40</f>
        <v>0.12399445011904611</v>
      </c>
    </row>
    <row r="45" spans="1:12" x14ac:dyDescent="0.55000000000000004">
      <c r="A45" s="1" t="s">
        <v>1122</v>
      </c>
      <c r="B45">
        <v>-2.5499999999999998E-2</v>
      </c>
      <c r="C45">
        <v>-2.3900000000000001E-2</v>
      </c>
      <c r="D45">
        <v>-4.7699999999999992E-2</v>
      </c>
      <c r="E45">
        <v>1.6000000000000001E-3</v>
      </c>
      <c r="F45">
        <v>-7.171900618501037E-3</v>
      </c>
      <c r="G45">
        <f t="shared" si="0"/>
        <v>-8.7719006185010377E-3</v>
      </c>
    </row>
    <row r="46" spans="1:12" x14ac:dyDescent="0.55000000000000004">
      <c r="A46" s="1" t="s">
        <v>1123</v>
      </c>
      <c r="B46">
        <v>1.41E-2</v>
      </c>
      <c r="C46">
        <v>-9.7000000000000003E-3</v>
      </c>
      <c r="D46">
        <v>6.7599999999999993E-2</v>
      </c>
      <c r="E46">
        <v>1.8E-3</v>
      </c>
      <c r="F46">
        <v>4.0190857133953317E-2</v>
      </c>
      <c r="G46">
        <f t="shared" si="0"/>
        <v>3.8390857133953314E-2</v>
      </c>
    </row>
    <row r="47" spans="1:12" x14ac:dyDescent="0.55000000000000004">
      <c r="A47" s="1" t="s">
        <v>1124</v>
      </c>
      <c r="B47">
        <v>2.07E-2</v>
      </c>
      <c r="C47">
        <v>2.7000000000000001E-3</v>
      </c>
      <c r="D47">
        <v>-1.9199999999999998E-2</v>
      </c>
      <c r="E47">
        <v>1.5E-3</v>
      </c>
      <c r="F47">
        <v>0.15482270180035301</v>
      </c>
      <c r="G47">
        <f t="shared" si="0"/>
        <v>0.15332270180035301</v>
      </c>
    </row>
    <row r="48" spans="1:12" x14ac:dyDescent="0.55000000000000004">
      <c r="A48" s="1" t="s">
        <v>1125</v>
      </c>
      <c r="B48">
        <v>3.8699999999999998E-2</v>
      </c>
      <c r="C48">
        <v>7.1999999999999998E-3</v>
      </c>
      <c r="D48">
        <v>-0.02</v>
      </c>
      <c r="E48">
        <v>1.1999999999999999E-3</v>
      </c>
      <c r="F48">
        <v>7.8201401994709707E-2</v>
      </c>
      <c r="G48">
        <f t="shared" si="0"/>
        <v>7.7001401994709701E-2</v>
      </c>
    </row>
    <row r="49" spans="1:7" x14ac:dyDescent="0.55000000000000004">
      <c r="A49" s="1" t="s">
        <v>1126</v>
      </c>
      <c r="B49">
        <v>2.7699999999999999E-2</v>
      </c>
      <c r="C49">
        <v>7.6E-3</v>
      </c>
      <c r="D49">
        <v>1.7299999999999999E-2</v>
      </c>
      <c r="E49">
        <v>1.4E-3</v>
      </c>
      <c r="F49">
        <v>8.6433457831919913E-2</v>
      </c>
      <c r="G49">
        <f t="shared" si="0"/>
        <v>8.5033457831919915E-2</v>
      </c>
    </row>
    <row r="50" spans="1:7" x14ac:dyDescent="0.55000000000000004">
      <c r="A50" s="1" t="s">
        <v>1127</v>
      </c>
      <c r="B50">
        <v>-1.1000000000000001E-3</v>
      </c>
      <c r="C50">
        <v>-3.1E-2</v>
      </c>
      <c r="D50">
        <v>-6.2199999999999998E-2</v>
      </c>
      <c r="E50">
        <v>1.2999999999999999E-3</v>
      </c>
      <c r="F50">
        <v>4.8021285761825627E-3</v>
      </c>
      <c r="G50">
        <f t="shared" si="0"/>
        <v>3.5021285761825628E-3</v>
      </c>
    </row>
    <row r="51" spans="1:7" x14ac:dyDescent="0.55000000000000004">
      <c r="A51" s="1" t="s">
        <v>1128</v>
      </c>
      <c r="B51">
        <v>-8.1500000000000003E-2</v>
      </c>
      <c r="C51">
        <v>1.0800000000000001E-2</v>
      </c>
      <c r="D51">
        <v>-3.8199999999999998E-2</v>
      </c>
      <c r="E51">
        <v>1.1999999999999999E-3</v>
      </c>
      <c r="F51">
        <v>0.14228318442800461</v>
      </c>
      <c r="G51">
        <f t="shared" si="0"/>
        <v>0.1410831844280046</v>
      </c>
    </row>
    <row r="52" spans="1:7" x14ac:dyDescent="0.55000000000000004">
      <c r="A52" s="1" t="s">
        <v>1129</v>
      </c>
      <c r="B52">
        <v>-0.13370000000000001</v>
      </c>
      <c r="C52">
        <v>-4.6899999999999997E-2</v>
      </c>
      <c r="D52">
        <v>-0.13830000000000001</v>
      </c>
      <c r="E52">
        <v>1.1999999999999999E-3</v>
      </c>
      <c r="F52">
        <v>-2.337279023687977E-2</v>
      </c>
      <c r="G52">
        <f t="shared" si="0"/>
        <v>-2.457279023687977E-2</v>
      </c>
    </row>
    <row r="53" spans="1:7" x14ac:dyDescent="0.55000000000000004">
      <c r="A53" s="1" t="s">
        <v>1130</v>
      </c>
      <c r="B53">
        <v>0.13600000000000001</v>
      </c>
      <c r="C53">
        <v>2.5000000000000001E-2</v>
      </c>
      <c r="D53">
        <v>-1.34E-2</v>
      </c>
      <c r="E53">
        <v>0</v>
      </c>
      <c r="F53">
        <v>0.1088011675453255</v>
      </c>
      <c r="G53">
        <f t="shared" si="0"/>
        <v>0.1088011675453255</v>
      </c>
    </row>
    <row r="54" spans="1:7" x14ac:dyDescent="0.55000000000000004">
      <c r="A54" s="1" t="s">
        <v>1131</v>
      </c>
      <c r="B54">
        <v>5.57E-2</v>
      </c>
      <c r="C54">
        <v>2.4E-2</v>
      </c>
      <c r="D54">
        <v>-0.05</v>
      </c>
      <c r="E54">
        <v>1E-4</v>
      </c>
      <c r="F54">
        <v>0.21465739404642109</v>
      </c>
      <c r="G54">
        <f t="shared" si="0"/>
        <v>0.2145573940464211</v>
      </c>
    </row>
    <row r="55" spans="1:7" x14ac:dyDescent="0.55000000000000004">
      <c r="A55" s="1" t="s">
        <v>1132</v>
      </c>
      <c r="B55">
        <v>2.4500000000000001E-2</v>
      </c>
      <c r="C55">
        <v>2.6700000000000002E-2</v>
      </c>
      <c r="D55">
        <v>-2.1700000000000001E-2</v>
      </c>
      <c r="E55">
        <v>1E-4</v>
      </c>
      <c r="F55">
        <v>7.0108457820166947E-2</v>
      </c>
      <c r="G55">
        <f t="shared" si="0"/>
        <v>7.0008457820166944E-2</v>
      </c>
    </row>
    <row r="56" spans="1:7" x14ac:dyDescent="0.55000000000000004">
      <c r="A56" s="1" t="s">
        <v>1133</v>
      </c>
      <c r="B56">
        <v>5.8299999999999998E-2</v>
      </c>
      <c r="C56">
        <v>-2.35E-2</v>
      </c>
      <c r="D56">
        <v>-1.44E-2</v>
      </c>
      <c r="E56">
        <v>1E-4</v>
      </c>
      <c r="F56">
        <v>0.1181168286200827</v>
      </c>
      <c r="G56">
        <f t="shared" si="0"/>
        <v>0.1180168286200827</v>
      </c>
    </row>
    <row r="57" spans="1:7" x14ac:dyDescent="0.55000000000000004">
      <c r="A57" s="1" t="s">
        <v>1134</v>
      </c>
      <c r="B57">
        <v>7.6200000000000004E-2</v>
      </c>
      <c r="C57">
        <v>-2E-3</v>
      </c>
      <c r="D57">
        <v>-3.0200000000000001E-2</v>
      </c>
      <c r="E57">
        <v>1E-4</v>
      </c>
      <c r="F57">
        <v>0.25999205593802399</v>
      </c>
      <c r="G57">
        <f t="shared" si="0"/>
        <v>0.259892055938024</v>
      </c>
    </row>
    <row r="58" spans="1:7" x14ac:dyDescent="0.55000000000000004">
      <c r="A58" s="1" t="s">
        <v>1135</v>
      </c>
      <c r="B58">
        <v>-3.6400000000000002E-2</v>
      </c>
      <c r="C58">
        <v>5.9999999999999995E-4</v>
      </c>
      <c r="D58">
        <v>-2.7199999999999998E-2</v>
      </c>
      <c r="E58">
        <v>1E-4</v>
      </c>
      <c r="F58">
        <v>1.1663974059388019E-2</v>
      </c>
      <c r="G58">
        <f t="shared" si="0"/>
        <v>1.156397405938802E-2</v>
      </c>
    </row>
    <row r="59" spans="1:7" x14ac:dyDescent="0.55000000000000004">
      <c r="A59" s="1" t="s">
        <v>1136</v>
      </c>
      <c r="B59">
        <v>-2.0799999999999999E-2</v>
      </c>
      <c r="C59">
        <v>4.3400000000000001E-2</v>
      </c>
      <c r="D59">
        <v>4.2500000000000003E-2</v>
      </c>
      <c r="E59">
        <v>1E-4</v>
      </c>
      <c r="F59">
        <v>-7.3371155344132966E-2</v>
      </c>
      <c r="G59">
        <f t="shared" si="0"/>
        <v>-7.3471155344132968E-2</v>
      </c>
    </row>
    <row r="60" spans="1:7" x14ac:dyDescent="0.55000000000000004">
      <c r="A60" s="1" t="s">
        <v>1137</v>
      </c>
      <c r="B60">
        <v>0.1245</v>
      </c>
      <c r="C60">
        <v>5.8099999999999999E-2</v>
      </c>
      <c r="D60">
        <v>2.0899999999999998E-2</v>
      </c>
      <c r="E60">
        <v>1E-4</v>
      </c>
      <c r="F60">
        <v>6.9211515749428854E-2</v>
      </c>
      <c r="G60">
        <f t="shared" si="0"/>
        <v>6.9111515749428851E-2</v>
      </c>
    </row>
    <row r="61" spans="1:7" x14ac:dyDescent="0.55000000000000004">
      <c r="A61" s="1" t="s">
        <v>1138</v>
      </c>
      <c r="B61">
        <v>4.6300000000000001E-2</v>
      </c>
      <c r="C61">
        <v>5.0099999999999999E-2</v>
      </c>
      <c r="D61">
        <v>-1.6799999999999999E-2</v>
      </c>
      <c r="E61">
        <v>1E-4</v>
      </c>
      <c r="F61">
        <v>-2.5855125125776809E-2</v>
      </c>
      <c r="G61">
        <f t="shared" si="0"/>
        <v>-2.5955125125776808E-2</v>
      </c>
    </row>
    <row r="62" spans="1:7" x14ac:dyDescent="0.55000000000000004">
      <c r="A62" s="1" t="s">
        <v>1139</v>
      </c>
      <c r="B62">
        <v>-7.000000000000001E-4</v>
      </c>
      <c r="C62">
        <v>7.1399999999999991E-2</v>
      </c>
      <c r="D62">
        <v>3.2199999999999999E-2</v>
      </c>
      <c r="E62">
        <v>0</v>
      </c>
      <c r="F62">
        <v>-4.7041267948150223E-3</v>
      </c>
      <c r="G62">
        <f t="shared" si="0"/>
        <v>-4.7041267948150223E-3</v>
      </c>
    </row>
    <row r="63" spans="1:7" x14ac:dyDescent="0.55000000000000004">
      <c r="A63" s="1" t="s">
        <v>1140</v>
      </c>
      <c r="B63">
        <v>2.81E-2</v>
      </c>
      <c r="C63">
        <v>2.0199999999999999E-2</v>
      </c>
      <c r="D63">
        <v>7.2000000000000008E-2</v>
      </c>
      <c r="E63">
        <v>0</v>
      </c>
      <c r="F63">
        <v>5.5793962029943689E-2</v>
      </c>
      <c r="G63">
        <f t="shared" si="0"/>
        <v>5.5793962029943689E-2</v>
      </c>
    </row>
    <row r="64" spans="1:7" x14ac:dyDescent="0.55000000000000004">
      <c r="A64" s="1" t="s">
        <v>1141</v>
      </c>
      <c r="B64">
        <v>3.1600000000000003E-2</v>
      </c>
      <c r="C64">
        <v>-2.3300000000000001E-2</v>
      </c>
      <c r="D64">
        <v>7.3499999999999996E-2</v>
      </c>
      <c r="E64">
        <v>0</v>
      </c>
      <c r="F64">
        <v>-2.670544949017695E-2</v>
      </c>
      <c r="G64">
        <f t="shared" si="0"/>
        <v>-2.670544949017695E-2</v>
      </c>
    </row>
    <row r="65" spans="1:7" x14ac:dyDescent="0.55000000000000004">
      <c r="A65" s="1" t="s">
        <v>1142</v>
      </c>
      <c r="B65">
        <v>4.9500000000000002E-2</v>
      </c>
      <c r="C65">
        <v>-3.1899999999999998E-2</v>
      </c>
      <c r="D65">
        <v>-1.0200000000000001E-2</v>
      </c>
      <c r="E65">
        <v>0</v>
      </c>
      <c r="F65">
        <v>0.1248427805659835</v>
      </c>
      <c r="G65">
        <f t="shared" si="0"/>
        <v>0.1248427805659835</v>
      </c>
    </row>
    <row r="66" spans="1:7" x14ac:dyDescent="0.55000000000000004">
      <c r="A66" s="1" t="s">
        <v>1143</v>
      </c>
      <c r="B66">
        <v>3.0000000000000001E-3</v>
      </c>
      <c r="C66">
        <v>-2E-3</v>
      </c>
      <c r="D66">
        <v>7.0400000000000004E-2</v>
      </c>
      <c r="E66">
        <v>0</v>
      </c>
      <c r="F66">
        <v>8.2281117491059153E-2</v>
      </c>
      <c r="G66">
        <f t="shared" si="0"/>
        <v>8.2281117491059153E-2</v>
      </c>
    </row>
    <row r="67" spans="1:7" x14ac:dyDescent="0.55000000000000004">
      <c r="A67" s="1" t="s">
        <v>1144</v>
      </c>
      <c r="B67">
        <v>2.7400000000000001E-2</v>
      </c>
      <c r="C67">
        <v>1.7000000000000001E-2</v>
      </c>
      <c r="D67">
        <v>-7.8600000000000003E-2</v>
      </c>
      <c r="E67">
        <v>0</v>
      </c>
      <c r="F67">
        <v>0.23133969974024951</v>
      </c>
      <c r="G67">
        <f t="shared" ref="G67:G120" si="1">F67 - E67</f>
        <v>0.23133969974024951</v>
      </c>
    </row>
    <row r="68" spans="1:7" x14ac:dyDescent="0.55000000000000004">
      <c r="A68" s="1" t="s">
        <v>1145</v>
      </c>
      <c r="B68">
        <v>1.34E-2</v>
      </c>
      <c r="C68">
        <v>-3.9300000000000002E-2</v>
      </c>
      <c r="D68">
        <v>-1.7899999999999999E-2</v>
      </c>
      <c r="E68">
        <v>0</v>
      </c>
      <c r="F68">
        <v>-2.49481181539144E-2</v>
      </c>
      <c r="G68">
        <f t="shared" si="1"/>
        <v>-2.49481181539144E-2</v>
      </c>
    </row>
    <row r="69" spans="1:7" x14ac:dyDescent="0.55000000000000004">
      <c r="A69" s="1" t="s">
        <v>1146</v>
      </c>
      <c r="B69">
        <v>2.9399999999999999E-2</v>
      </c>
      <c r="C69">
        <v>-3.2000000000000002E-3</v>
      </c>
      <c r="D69">
        <v>-2.3E-3</v>
      </c>
      <c r="E69">
        <v>0</v>
      </c>
      <c r="F69">
        <v>0.1480075892026895</v>
      </c>
      <c r="G69">
        <f t="shared" si="1"/>
        <v>0.1480075892026895</v>
      </c>
    </row>
    <row r="70" spans="1:7" x14ac:dyDescent="0.55000000000000004">
      <c r="A70" s="1" t="s">
        <v>1147</v>
      </c>
      <c r="B70">
        <v>-4.3999999999999997E-2</v>
      </c>
      <c r="C70">
        <v>6.6E-3</v>
      </c>
      <c r="D70">
        <v>5.1200000000000002E-2</v>
      </c>
      <c r="E70">
        <v>0</v>
      </c>
      <c r="F70">
        <v>-7.4395815542271593E-2</v>
      </c>
      <c r="G70">
        <f t="shared" si="1"/>
        <v>-7.4395815542271593E-2</v>
      </c>
    </row>
    <row r="71" spans="1:7" x14ac:dyDescent="0.55000000000000004">
      <c r="A71" s="1" t="s">
        <v>1148</v>
      </c>
      <c r="B71">
        <v>6.6299999999999998E-2</v>
      </c>
      <c r="C71">
        <v>-2.2599999999999999E-2</v>
      </c>
      <c r="D71">
        <v>-5.3E-3</v>
      </c>
      <c r="E71">
        <v>0</v>
      </c>
      <c r="F71">
        <v>0.2341668031359487</v>
      </c>
      <c r="G71">
        <f t="shared" si="1"/>
        <v>0.2341668031359487</v>
      </c>
    </row>
    <row r="72" spans="1:7" x14ac:dyDescent="0.55000000000000004">
      <c r="A72" s="1" t="s">
        <v>1149</v>
      </c>
      <c r="B72">
        <v>-1.5800000000000002E-2</v>
      </c>
      <c r="C72">
        <v>-1.3100000000000001E-2</v>
      </c>
      <c r="D72">
        <v>-3.7000000000000002E-3</v>
      </c>
      <c r="E72">
        <v>0</v>
      </c>
      <c r="F72">
        <v>0.27805343502890573</v>
      </c>
      <c r="G72">
        <f t="shared" si="1"/>
        <v>0.27805343502890573</v>
      </c>
    </row>
    <row r="73" spans="1:7" x14ac:dyDescent="0.55000000000000004">
      <c r="A73" s="1" t="s">
        <v>1150</v>
      </c>
      <c r="B73">
        <v>3.2300000000000002E-2</v>
      </c>
      <c r="C73">
        <v>-1.6299999999999999E-2</v>
      </c>
      <c r="D73">
        <v>3.2500000000000001E-2</v>
      </c>
      <c r="E73">
        <v>1E-4</v>
      </c>
      <c r="F73">
        <v>-9.9920299084907627E-2</v>
      </c>
      <c r="G73">
        <f t="shared" si="1"/>
        <v>-0.10002029908490763</v>
      </c>
    </row>
    <row r="74" spans="1:7" x14ac:dyDescent="0.55000000000000004">
      <c r="A74" s="1" t="s">
        <v>1151</v>
      </c>
      <c r="B74">
        <v>-6.1600000000000002E-2</v>
      </c>
      <c r="C74">
        <v>-5.9299999999999999E-2</v>
      </c>
      <c r="D74">
        <v>0.12859999999999999</v>
      </c>
      <c r="E74">
        <v>0</v>
      </c>
      <c r="F74">
        <v>-0.16735235720867311</v>
      </c>
      <c r="G74">
        <f t="shared" si="1"/>
        <v>-0.16735235720867311</v>
      </c>
    </row>
    <row r="75" spans="1:7" x14ac:dyDescent="0.55000000000000004">
      <c r="A75" s="1" t="s">
        <v>1152</v>
      </c>
      <c r="B75">
        <v>-2.2800000000000001E-2</v>
      </c>
      <c r="C75">
        <v>2.1600000000000001E-2</v>
      </c>
      <c r="D75">
        <v>3.0599999999999999E-2</v>
      </c>
      <c r="E75">
        <v>0</v>
      </c>
      <c r="F75">
        <v>-4.1249066565435264E-3</v>
      </c>
      <c r="G75">
        <f t="shared" si="1"/>
        <v>-4.1249066565435264E-3</v>
      </c>
    </row>
    <row r="76" spans="1:7" x14ac:dyDescent="0.55000000000000004">
      <c r="A76" s="1" t="s">
        <v>1153</v>
      </c>
      <c r="B76">
        <v>3.0800000000000001E-2</v>
      </c>
      <c r="C76">
        <v>-1.55E-2</v>
      </c>
      <c r="D76">
        <v>-1.9E-2</v>
      </c>
      <c r="E76">
        <v>0</v>
      </c>
      <c r="F76">
        <v>0.1189668311488581</v>
      </c>
      <c r="G76">
        <f t="shared" si="1"/>
        <v>0.1189668311488581</v>
      </c>
    </row>
    <row r="77" spans="1:7" x14ac:dyDescent="0.55000000000000004">
      <c r="A77" s="1" t="s">
        <v>1154</v>
      </c>
      <c r="B77">
        <v>-9.4100000000000003E-2</v>
      </c>
      <c r="C77">
        <v>-1.35E-2</v>
      </c>
      <c r="D77">
        <v>6.1799999999999987E-2</v>
      </c>
      <c r="E77">
        <v>0</v>
      </c>
      <c r="F77">
        <v>-0.32015834637548252</v>
      </c>
      <c r="G77">
        <f t="shared" si="1"/>
        <v>-0.32015834637548252</v>
      </c>
    </row>
    <row r="78" spans="1:7" x14ac:dyDescent="0.55000000000000004">
      <c r="A78" s="1" t="s">
        <v>1155</v>
      </c>
      <c r="B78">
        <v>-3.3999999999999998E-3</v>
      </c>
      <c r="C78">
        <v>-1.84E-2</v>
      </c>
      <c r="D78">
        <v>8.4399999999999989E-2</v>
      </c>
      <c r="E78">
        <v>2.9999999999999997E-4</v>
      </c>
      <c r="F78">
        <v>6.7395885616139406E-3</v>
      </c>
      <c r="G78">
        <f t="shared" si="1"/>
        <v>6.4395885616139407E-3</v>
      </c>
    </row>
    <row r="79" spans="1:7" x14ac:dyDescent="0.55000000000000004">
      <c r="A79" s="1" t="s">
        <v>1156</v>
      </c>
      <c r="B79">
        <v>-8.4000000000000005E-2</v>
      </c>
      <c r="C79">
        <v>2.07E-2</v>
      </c>
      <c r="D79">
        <v>-0.06</v>
      </c>
      <c r="E79">
        <v>5.9999999999999995E-4</v>
      </c>
      <c r="F79">
        <v>-0.18814266201294191</v>
      </c>
      <c r="G79">
        <f t="shared" si="1"/>
        <v>-0.1887426620129419</v>
      </c>
    </row>
    <row r="80" spans="1:7" x14ac:dyDescent="0.55000000000000004">
      <c r="A80" s="1" t="s">
        <v>1157</v>
      </c>
      <c r="B80">
        <v>9.5700000000000007E-2</v>
      </c>
      <c r="C80">
        <v>2.8400000000000002E-2</v>
      </c>
      <c r="D80">
        <v>-4.1500000000000002E-2</v>
      </c>
      <c r="E80">
        <v>8.0000000000000004E-4</v>
      </c>
      <c r="F80">
        <v>0.19841931878167829</v>
      </c>
      <c r="G80">
        <f t="shared" si="1"/>
        <v>0.19761931878167829</v>
      </c>
    </row>
    <row r="81" spans="1:7" x14ac:dyDescent="0.55000000000000004">
      <c r="A81" s="1" t="s">
        <v>1158</v>
      </c>
      <c r="B81">
        <v>-3.7699999999999997E-2</v>
      </c>
      <c r="C81">
        <v>1.41E-2</v>
      </c>
      <c r="D81">
        <v>1.8E-3</v>
      </c>
      <c r="E81">
        <v>1.9E-3</v>
      </c>
      <c r="F81">
        <v>-0.1689698660929099</v>
      </c>
      <c r="G81">
        <f t="shared" si="1"/>
        <v>-0.17086986609290991</v>
      </c>
    </row>
    <row r="82" spans="1:7" x14ac:dyDescent="0.55000000000000004">
      <c r="A82" s="1" t="s">
        <v>1159</v>
      </c>
      <c r="B82">
        <v>-9.3399999999999997E-2</v>
      </c>
      <c r="C82">
        <v>-7.6E-3</v>
      </c>
      <c r="D82">
        <v>2.9999999999999997E-4</v>
      </c>
      <c r="E82">
        <v>1.9E-3</v>
      </c>
      <c r="F82">
        <v>-0.19577319938607721</v>
      </c>
      <c r="G82">
        <f t="shared" si="1"/>
        <v>-0.19767319938607722</v>
      </c>
    </row>
    <row r="83" spans="1:7" x14ac:dyDescent="0.55000000000000004">
      <c r="A83" s="1" t="s">
        <v>1160</v>
      </c>
      <c r="B83">
        <v>7.85E-2</v>
      </c>
      <c r="C83">
        <v>1E-4</v>
      </c>
      <c r="D83">
        <v>7.9699999999999993E-2</v>
      </c>
      <c r="E83">
        <v>2.3E-3</v>
      </c>
      <c r="F83">
        <v>0.1122014052351481</v>
      </c>
      <c r="G83">
        <f t="shared" si="1"/>
        <v>0.1099014052351481</v>
      </c>
    </row>
    <row r="84" spans="1:7" x14ac:dyDescent="0.55000000000000004">
      <c r="A84" s="1" t="s">
        <v>1161</v>
      </c>
      <c r="B84">
        <v>4.6500000000000007E-2</v>
      </c>
      <c r="C84">
        <v>-3.5700000000000003E-2</v>
      </c>
      <c r="D84">
        <v>1.4800000000000001E-2</v>
      </c>
      <c r="E84">
        <v>2.8999999999999998E-3</v>
      </c>
      <c r="F84">
        <v>0.25383424330566512</v>
      </c>
      <c r="G84">
        <f t="shared" si="1"/>
        <v>0.25093424330566511</v>
      </c>
    </row>
    <row r="85" spans="1:7" x14ac:dyDescent="0.55000000000000004">
      <c r="A85" s="1" t="s">
        <v>1162</v>
      </c>
      <c r="B85">
        <v>-6.3799999999999996E-2</v>
      </c>
      <c r="C85">
        <v>-7.6E-3</v>
      </c>
      <c r="D85">
        <v>1.34E-2</v>
      </c>
      <c r="E85">
        <v>3.3E-3</v>
      </c>
      <c r="F85">
        <v>-0.1362207180433492</v>
      </c>
      <c r="G85">
        <f t="shared" si="1"/>
        <v>-0.1395207180433492</v>
      </c>
    </row>
    <row r="86" spans="1:7" x14ac:dyDescent="0.55000000000000004">
      <c r="A86" s="1" t="s">
        <v>1163</v>
      </c>
      <c r="B86">
        <v>6.6100000000000006E-2</v>
      </c>
      <c r="C86">
        <v>5.0099999999999999E-2</v>
      </c>
      <c r="D86">
        <v>-3.9399999999999998E-2</v>
      </c>
      <c r="E86">
        <v>3.5000000000000001E-3</v>
      </c>
      <c r="F86">
        <v>0.33686900111146922</v>
      </c>
      <c r="G86">
        <f t="shared" si="1"/>
        <v>0.33336900111146922</v>
      </c>
    </row>
    <row r="87" spans="1:7" x14ac:dyDescent="0.55000000000000004">
      <c r="A87" s="1" t="s">
        <v>1164</v>
      </c>
      <c r="B87">
        <v>-2.5700000000000001E-2</v>
      </c>
      <c r="C87">
        <v>1.0500000000000001E-2</v>
      </c>
      <c r="D87">
        <v>-8.0000000000000002E-3</v>
      </c>
      <c r="E87">
        <v>3.3999999999999998E-3</v>
      </c>
      <c r="F87">
        <v>0.18830887775972349</v>
      </c>
      <c r="G87">
        <f t="shared" si="1"/>
        <v>0.18490887775972351</v>
      </c>
    </row>
    <row r="88" spans="1:7" x14ac:dyDescent="0.55000000000000004">
      <c r="A88" s="1" t="s">
        <v>1165</v>
      </c>
      <c r="B88">
        <v>2.4799999999999999E-2</v>
      </c>
      <c r="C88">
        <v>-5.4800000000000001E-2</v>
      </c>
      <c r="D88">
        <v>-9.0500000000000011E-2</v>
      </c>
      <c r="E88">
        <v>3.5999999999999999E-3</v>
      </c>
      <c r="F88">
        <v>0.19645961514659691</v>
      </c>
      <c r="G88">
        <f t="shared" si="1"/>
        <v>0.19285961514659691</v>
      </c>
    </row>
    <row r="89" spans="1:7" x14ac:dyDescent="0.55000000000000004">
      <c r="A89" s="1" t="s">
        <v>1166</v>
      </c>
      <c r="B89">
        <v>6.1999999999999998E-3</v>
      </c>
      <c r="C89">
        <v>-3.3700000000000001E-2</v>
      </c>
      <c r="D89">
        <v>-1.1999999999999999E-3</v>
      </c>
      <c r="E89">
        <v>3.5000000000000001E-3</v>
      </c>
      <c r="F89">
        <v>-8.3836337611964407E-4</v>
      </c>
      <c r="G89">
        <f t="shared" si="1"/>
        <v>-4.3383633761196437E-3</v>
      </c>
    </row>
    <row r="90" spans="1:7" x14ac:dyDescent="0.55000000000000004">
      <c r="A90" s="1" t="s">
        <v>1167</v>
      </c>
      <c r="B90">
        <v>3.3999999999999998E-3</v>
      </c>
      <c r="C90">
        <v>1.6E-2</v>
      </c>
      <c r="D90">
        <v>-7.7899999999999997E-2</v>
      </c>
      <c r="E90">
        <v>3.5999999999999999E-3</v>
      </c>
      <c r="F90">
        <v>0.36343645776629357</v>
      </c>
      <c r="G90">
        <f t="shared" si="1"/>
        <v>0.35983645776629358</v>
      </c>
    </row>
    <row r="91" spans="1:7" x14ac:dyDescent="0.55000000000000004">
      <c r="A91" s="1" t="s">
        <v>1168</v>
      </c>
      <c r="B91">
        <v>6.4600000000000005E-2</v>
      </c>
      <c r="C91">
        <v>1.49E-2</v>
      </c>
      <c r="D91">
        <v>-1.2999999999999999E-3</v>
      </c>
      <c r="E91">
        <v>4.0000000000000001E-3</v>
      </c>
      <c r="F91">
        <v>0.11809486039968831</v>
      </c>
      <c r="G91">
        <f t="shared" si="1"/>
        <v>0.1140948603996883</v>
      </c>
    </row>
    <row r="92" spans="1:7" x14ac:dyDescent="0.55000000000000004">
      <c r="A92" s="1" t="s">
        <v>1169</v>
      </c>
      <c r="B92">
        <v>3.2099999999999997E-2</v>
      </c>
      <c r="C92">
        <v>2.0500000000000001E-2</v>
      </c>
      <c r="D92">
        <v>4.0599999999999997E-2</v>
      </c>
      <c r="E92">
        <v>4.5000000000000014E-3</v>
      </c>
      <c r="F92">
        <v>0.10476654030994741</v>
      </c>
      <c r="G92">
        <f t="shared" si="1"/>
        <v>0.1002665403099474</v>
      </c>
    </row>
    <row r="93" spans="1:7" x14ac:dyDescent="0.55000000000000004">
      <c r="A93" s="1" t="s">
        <v>1170</v>
      </c>
      <c r="B93">
        <v>-2.3599999999999999E-2</v>
      </c>
      <c r="C93">
        <v>-3.1399999999999997E-2</v>
      </c>
      <c r="D93">
        <v>-1.15E-2</v>
      </c>
      <c r="E93">
        <v>4.5000000000000014E-3</v>
      </c>
      <c r="F93">
        <v>5.6196557404115222E-2</v>
      </c>
      <c r="G93">
        <f t="shared" si="1"/>
        <v>5.1696557404115218E-2</v>
      </c>
    </row>
    <row r="94" spans="1:7" x14ac:dyDescent="0.55000000000000004">
      <c r="A94" s="1" t="s">
        <v>1171</v>
      </c>
      <c r="B94">
        <v>-5.2300000000000013E-2</v>
      </c>
      <c r="C94">
        <v>-2.5100000000000001E-2</v>
      </c>
      <c r="D94">
        <v>1.49E-2</v>
      </c>
      <c r="E94">
        <v>4.3E-3</v>
      </c>
      <c r="F94">
        <v>-0.1186507891388725</v>
      </c>
      <c r="G94">
        <f t="shared" si="1"/>
        <v>-0.1229507891388725</v>
      </c>
    </row>
    <row r="95" spans="1:7" x14ac:dyDescent="0.55000000000000004">
      <c r="A95" s="1" t="s">
        <v>1172</v>
      </c>
      <c r="B95">
        <v>-3.15E-2</v>
      </c>
      <c r="C95">
        <v>-3.8600000000000002E-2</v>
      </c>
      <c r="D95">
        <v>2E-3</v>
      </c>
      <c r="E95">
        <v>4.6999999999999993E-3</v>
      </c>
      <c r="F95">
        <v>-6.2429841353589421E-2</v>
      </c>
      <c r="G95">
        <f t="shared" si="1"/>
        <v>-6.7129841353589417E-2</v>
      </c>
    </row>
    <row r="96" spans="1:7" x14ac:dyDescent="0.55000000000000004">
      <c r="A96" s="1" t="s">
        <v>1173</v>
      </c>
      <c r="B96">
        <v>8.8800000000000004E-2</v>
      </c>
      <c r="C96">
        <v>-1E-3</v>
      </c>
      <c r="D96">
        <v>1.67E-2</v>
      </c>
      <c r="E96">
        <v>4.4000000000000003E-3</v>
      </c>
      <c r="F96">
        <v>0.14688569802274401</v>
      </c>
      <c r="G96">
        <f t="shared" si="1"/>
        <v>0.14248569802274402</v>
      </c>
    </row>
    <row r="97" spans="1:7" x14ac:dyDescent="0.55000000000000004">
      <c r="A97" s="1" t="s">
        <v>1174</v>
      </c>
      <c r="B97">
        <v>4.8499999999999988E-2</v>
      </c>
      <c r="C97">
        <v>6.3E-2</v>
      </c>
      <c r="D97">
        <v>4.8899999999999999E-2</v>
      </c>
      <c r="E97">
        <v>4.3E-3</v>
      </c>
      <c r="F97">
        <v>5.8841119957599108E-2</v>
      </c>
      <c r="G97">
        <f t="shared" si="1"/>
        <v>5.454111995759911E-2</v>
      </c>
    </row>
    <row r="98" spans="1:7" x14ac:dyDescent="0.55000000000000004">
      <c r="A98" s="1" t="s">
        <v>1175</v>
      </c>
      <c r="B98">
        <v>7.3000000000000001E-3</v>
      </c>
      <c r="C98">
        <v>-5.0700000000000002E-2</v>
      </c>
      <c r="D98">
        <v>-2.3800000000000002E-2</v>
      </c>
      <c r="E98">
        <v>4.6999999999999993E-3</v>
      </c>
      <c r="F98">
        <v>0.24252681961711861</v>
      </c>
      <c r="G98">
        <f t="shared" si="1"/>
        <v>0.2378268196171186</v>
      </c>
    </row>
    <row r="99" spans="1:7" x14ac:dyDescent="0.55000000000000004">
      <c r="A99" s="1" t="s">
        <v>1176</v>
      </c>
      <c r="B99">
        <v>5.0700000000000002E-2</v>
      </c>
      <c r="C99">
        <v>-2.3999999999999998E-3</v>
      </c>
      <c r="D99">
        <v>-3.4299999999999997E-2</v>
      </c>
      <c r="E99">
        <v>4.1999999999999997E-3</v>
      </c>
      <c r="F99">
        <v>0.28580962451877961</v>
      </c>
      <c r="G99">
        <f t="shared" si="1"/>
        <v>0.28160962451877963</v>
      </c>
    </row>
    <row r="100" spans="1:7" x14ac:dyDescent="0.55000000000000004">
      <c r="A100" s="1" t="s">
        <v>1177</v>
      </c>
      <c r="B100">
        <v>2.8400000000000002E-2</v>
      </c>
      <c r="C100">
        <v>-2.5000000000000001E-2</v>
      </c>
      <c r="D100">
        <v>4.1599999999999998E-2</v>
      </c>
      <c r="E100">
        <v>4.3E-3</v>
      </c>
      <c r="F100">
        <v>0.14212750091763529</v>
      </c>
      <c r="G100">
        <f t="shared" si="1"/>
        <v>0.13782750091763529</v>
      </c>
    </row>
    <row r="101" spans="1:7" x14ac:dyDescent="0.55000000000000004">
      <c r="A101" s="1" t="s">
        <v>1178</v>
      </c>
      <c r="B101">
        <v>-4.6500000000000007E-2</v>
      </c>
      <c r="C101">
        <v>-2.3699999999999999E-2</v>
      </c>
      <c r="D101">
        <v>-4.5000000000000014E-3</v>
      </c>
      <c r="E101">
        <v>4.6999999999999993E-3</v>
      </c>
      <c r="F101">
        <v>-4.3715363634735382E-2</v>
      </c>
      <c r="G101">
        <f t="shared" si="1"/>
        <v>-4.8415363634735378E-2</v>
      </c>
    </row>
    <row r="102" spans="1:7" x14ac:dyDescent="0.55000000000000004">
      <c r="A102" s="1" t="s">
        <v>1179</v>
      </c>
      <c r="B102">
        <v>4.3299999999999998E-2</v>
      </c>
      <c r="C102">
        <v>5.5000000000000014E-3</v>
      </c>
      <c r="D102">
        <v>-1.3100000000000001E-2</v>
      </c>
      <c r="E102">
        <v>4.4000000000000003E-3</v>
      </c>
      <c r="F102">
        <v>0.26887098622338562</v>
      </c>
      <c r="G102">
        <f t="shared" si="1"/>
        <v>0.26447098622338561</v>
      </c>
    </row>
    <row r="103" spans="1:7" x14ac:dyDescent="0.55000000000000004">
      <c r="A103" s="1" t="s">
        <v>1180</v>
      </c>
      <c r="B103">
        <v>2.8000000000000001E-2</v>
      </c>
      <c r="C103">
        <v>-0.03</v>
      </c>
      <c r="D103">
        <v>-3.3599999999999998E-2</v>
      </c>
      <c r="E103">
        <v>4.0999999999999986E-3</v>
      </c>
      <c r="F103">
        <v>0.12685043657822809</v>
      </c>
      <c r="G103">
        <f t="shared" si="1"/>
        <v>0.12275043657822809</v>
      </c>
    </row>
    <row r="104" spans="1:7" x14ac:dyDescent="0.55000000000000004">
      <c r="A104" s="1" t="s">
        <v>1181</v>
      </c>
      <c r="B104">
        <v>1.2200000000000001E-2</v>
      </c>
      <c r="C104">
        <v>6.8099999999999994E-2</v>
      </c>
      <c r="D104">
        <v>5.62E-2</v>
      </c>
      <c r="E104">
        <v>4.5000000000000014E-3</v>
      </c>
      <c r="F104">
        <v>-5.2698661184177757E-2</v>
      </c>
      <c r="G104">
        <f t="shared" si="1"/>
        <v>-5.7198661184177761E-2</v>
      </c>
    </row>
    <row r="105" spans="1:7" x14ac:dyDescent="0.55000000000000004">
      <c r="A105" s="1" t="s">
        <v>1182</v>
      </c>
      <c r="B105">
        <v>1.6E-2</v>
      </c>
      <c r="C105">
        <v>-3.49E-2</v>
      </c>
      <c r="D105">
        <v>-1.0999999999999999E-2</v>
      </c>
      <c r="E105">
        <v>4.7999999999999996E-3</v>
      </c>
      <c r="F105">
        <v>2.0082207316944212E-2</v>
      </c>
      <c r="G105">
        <f t="shared" si="1"/>
        <v>1.5282207316944213E-2</v>
      </c>
    </row>
    <row r="106" spans="1:7" x14ac:dyDescent="0.55000000000000004">
      <c r="A106" s="1" t="s">
        <v>1183</v>
      </c>
      <c r="B106">
        <v>1.72E-2</v>
      </c>
      <c r="C106">
        <v>-1.2999999999999999E-3</v>
      </c>
      <c r="D106">
        <v>-2.7699999999999999E-2</v>
      </c>
      <c r="E106">
        <v>4.0000000000000001E-3</v>
      </c>
      <c r="F106">
        <v>1.7341041571234509E-2</v>
      </c>
      <c r="G106">
        <f t="shared" si="1"/>
        <v>1.3341041571234509E-2</v>
      </c>
    </row>
    <row r="107" spans="1:7" x14ac:dyDescent="0.55000000000000004">
      <c r="A107" s="1" t="s">
        <v>1184</v>
      </c>
      <c r="B107">
        <v>-0.01</v>
      </c>
      <c r="C107">
        <v>-9.8999999999999991E-3</v>
      </c>
      <c r="D107">
        <v>8.6E-3</v>
      </c>
      <c r="E107">
        <v>3.8999999999999998E-3</v>
      </c>
      <c r="F107">
        <v>9.3308318524000455E-2</v>
      </c>
      <c r="G107">
        <f t="shared" si="1"/>
        <v>8.9408318524000455E-2</v>
      </c>
    </row>
    <row r="108" spans="1:7" x14ac:dyDescent="0.55000000000000004">
      <c r="A108" s="1" t="s">
        <v>1185</v>
      </c>
      <c r="B108">
        <v>6.4899999999999999E-2</v>
      </c>
      <c r="C108">
        <v>4.4600000000000001E-2</v>
      </c>
      <c r="D108">
        <v>1.5E-3</v>
      </c>
      <c r="E108">
        <v>4.0000000000000001E-3</v>
      </c>
      <c r="F108">
        <v>4.1352757582509669E-2</v>
      </c>
      <c r="G108">
        <f t="shared" si="1"/>
        <v>3.7352757582509666E-2</v>
      </c>
    </row>
    <row r="109" spans="1:7" x14ac:dyDescent="0.55000000000000004">
      <c r="A109" s="1" t="s">
        <v>1186</v>
      </c>
      <c r="B109">
        <v>-3.1699999999999999E-2</v>
      </c>
      <c r="C109">
        <v>-2.7099999999999999E-2</v>
      </c>
      <c r="D109">
        <v>-0.03</v>
      </c>
      <c r="E109">
        <v>3.7000000000000002E-3</v>
      </c>
      <c r="F109">
        <v>-2.864379048344801E-2</v>
      </c>
      <c r="G109">
        <f t="shared" si="1"/>
        <v>-3.2343790483448008E-2</v>
      </c>
    </row>
    <row r="110" spans="1:7" x14ac:dyDescent="0.55000000000000004">
      <c r="A110" s="1" t="s">
        <v>1187</v>
      </c>
      <c r="B110">
        <v>2.8000000000000001E-2</v>
      </c>
      <c r="C110">
        <v>-1.9699999999999999E-2</v>
      </c>
      <c r="D110">
        <v>1.6299999999999999E-2</v>
      </c>
      <c r="E110">
        <v>3.7000000000000002E-3</v>
      </c>
      <c r="F110">
        <v>-0.1058286390817177</v>
      </c>
      <c r="G110">
        <f t="shared" si="1"/>
        <v>-0.1095286390817177</v>
      </c>
    </row>
    <row r="111" spans="1:7" x14ac:dyDescent="0.55000000000000004">
      <c r="A111" s="1" t="s">
        <v>1188</v>
      </c>
      <c r="B111">
        <v>-2.4400000000000002E-2</v>
      </c>
      <c r="C111">
        <v>-5.79E-2</v>
      </c>
      <c r="D111">
        <v>4.9099999999999998E-2</v>
      </c>
      <c r="E111">
        <v>3.3E-3</v>
      </c>
      <c r="F111">
        <v>4.0393015875921368E-2</v>
      </c>
      <c r="G111">
        <f t="shared" si="1"/>
        <v>3.709301587592137E-2</v>
      </c>
    </row>
    <row r="112" spans="1:7" x14ac:dyDescent="0.55000000000000004">
      <c r="A112" s="1" t="s">
        <v>1189</v>
      </c>
      <c r="B112">
        <v>-6.3899999999999998E-2</v>
      </c>
      <c r="C112">
        <v>-2.76E-2</v>
      </c>
      <c r="D112">
        <v>2.9000000000000001E-2</v>
      </c>
      <c r="E112">
        <v>3.3999999999999998E-3</v>
      </c>
      <c r="F112">
        <v>-0.13240468161961411</v>
      </c>
      <c r="G112">
        <f t="shared" si="1"/>
        <v>-0.13580468161961409</v>
      </c>
    </row>
    <row r="113" spans="1:7" x14ac:dyDescent="0.55000000000000004">
      <c r="A113" s="1" t="s">
        <v>1190</v>
      </c>
      <c r="B113">
        <v>-8.3999999999999995E-3</v>
      </c>
      <c r="C113">
        <v>-5.8999999999999999E-3</v>
      </c>
      <c r="D113">
        <v>-3.4000000000000002E-2</v>
      </c>
      <c r="E113">
        <v>3.5000000000000001E-3</v>
      </c>
      <c r="F113">
        <v>5.0748857583871043E-3</v>
      </c>
      <c r="G113">
        <f t="shared" si="1"/>
        <v>1.5748857583871042E-3</v>
      </c>
    </row>
    <row r="114" spans="1:7" x14ac:dyDescent="0.55000000000000004">
      <c r="A114" s="1" t="s">
        <v>1191</v>
      </c>
      <c r="B114">
        <v>6.0599999999999987E-2</v>
      </c>
      <c r="C114">
        <v>6.9999999999999993E-3</v>
      </c>
      <c r="D114">
        <v>-2.8799999999999999E-2</v>
      </c>
      <c r="E114">
        <v>3.8E-3</v>
      </c>
      <c r="F114">
        <v>0.24063542843723629</v>
      </c>
      <c r="G114">
        <f t="shared" si="1"/>
        <v>0.23683542843723629</v>
      </c>
    </row>
    <row r="115" spans="1:7" x14ac:dyDescent="0.55000000000000004">
      <c r="A115" s="1" t="s">
        <v>1192</v>
      </c>
      <c r="B115">
        <v>4.8599999999999997E-2</v>
      </c>
      <c r="C115">
        <v>8.3000000000000001E-3</v>
      </c>
      <c r="D115">
        <v>-1.61E-2</v>
      </c>
      <c r="E115">
        <v>3.3999999999999998E-3</v>
      </c>
      <c r="F115">
        <v>0.16917041071582051</v>
      </c>
      <c r="G115">
        <f t="shared" si="1"/>
        <v>0.16577041071582052</v>
      </c>
    </row>
    <row r="116" spans="1:7" x14ac:dyDescent="0.55000000000000004">
      <c r="A116" s="1" t="s">
        <v>1193</v>
      </c>
      <c r="B116">
        <v>1.9800000000000002E-2</v>
      </c>
      <c r="C116">
        <v>2.5999999999999999E-3</v>
      </c>
      <c r="D116">
        <v>-1.2699999999999999E-2</v>
      </c>
      <c r="E116">
        <v>3.3999999999999998E-3</v>
      </c>
      <c r="F116">
        <v>0.12590886882092359</v>
      </c>
      <c r="G116">
        <f t="shared" si="1"/>
        <v>0.12250886882092359</v>
      </c>
    </row>
    <row r="117" spans="1:7" x14ac:dyDescent="0.55000000000000004">
      <c r="A117" s="1" t="s">
        <v>1194</v>
      </c>
      <c r="B117">
        <v>1.84E-2</v>
      </c>
      <c r="C117">
        <v>3.8699999999999998E-2</v>
      </c>
      <c r="D117">
        <v>4.4200000000000003E-2</v>
      </c>
      <c r="E117">
        <v>3.8E-3</v>
      </c>
      <c r="F117">
        <v>-2.0745510605991169E-2</v>
      </c>
      <c r="G117">
        <f t="shared" si="1"/>
        <v>-2.454551060599117E-2</v>
      </c>
    </row>
    <row r="118" spans="1:7" x14ac:dyDescent="0.55000000000000004">
      <c r="A118" s="1" t="s">
        <v>1195</v>
      </c>
      <c r="B118">
        <v>3.39E-2</v>
      </c>
      <c r="C118">
        <v>-1.8499999999999999E-2</v>
      </c>
      <c r="D118">
        <v>-1.0500000000000001E-2</v>
      </c>
      <c r="E118">
        <v>3.3E-3</v>
      </c>
      <c r="F118">
        <v>7.119078244098076E-2</v>
      </c>
      <c r="G118">
        <f t="shared" si="1"/>
        <v>6.7890782440980763E-2</v>
      </c>
    </row>
    <row r="119" spans="1:7" x14ac:dyDescent="0.55000000000000004">
      <c r="A119" s="1" t="s">
        <v>1196</v>
      </c>
      <c r="B119">
        <v>1.9599999999999999E-2</v>
      </c>
      <c r="C119">
        <v>-5.5000000000000014E-3</v>
      </c>
      <c r="D119">
        <v>-3.09E-2</v>
      </c>
      <c r="E119">
        <v>3.7000000000000002E-3</v>
      </c>
      <c r="F119">
        <v>8.5332916964418803E-2</v>
      </c>
      <c r="G119">
        <f t="shared" si="1"/>
        <v>8.1632916964418809E-2</v>
      </c>
    </row>
    <row r="120" spans="1:7" x14ac:dyDescent="0.55000000000000004">
      <c r="A120" s="1" t="s">
        <v>1197</v>
      </c>
      <c r="B120">
        <v>-1.2999999999999999E-3</v>
      </c>
      <c r="C120">
        <v>3.8E-3</v>
      </c>
      <c r="D120">
        <v>3.7599999999999988E-2</v>
      </c>
      <c r="E120">
        <v>3.0000000000000001E-3</v>
      </c>
      <c r="F120">
        <v>-0.12588278541869169</v>
      </c>
      <c r="G120">
        <f t="shared" si="1"/>
        <v>-0.12888278541869169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E7341-28D2-4D2A-A7D7-52851248D17C}">
  <dimension ref="A1:K20"/>
  <sheetViews>
    <sheetView tabSelected="1" zoomScaleNormal="100" workbookViewId="0">
      <selection activeCell="J11" sqref="J11"/>
    </sheetView>
  </sheetViews>
  <sheetFormatPr defaultRowHeight="14.4" x14ac:dyDescent="0.55000000000000004"/>
  <cols>
    <col min="1" max="1" width="26.83984375" customWidth="1"/>
    <col min="2" max="2" width="10.3125" style="10" customWidth="1"/>
    <col min="5" max="5" width="23.62890625" customWidth="1"/>
    <col min="6" max="6" width="22.41796875" customWidth="1"/>
    <col min="7" max="7" width="9.7890625" bestFit="1" customWidth="1"/>
    <col min="9" max="9" width="16.7890625" customWidth="1"/>
  </cols>
  <sheetData>
    <row r="1" spans="1:11" x14ac:dyDescent="0.55000000000000004">
      <c r="B1" s="12" t="s">
        <v>1374</v>
      </c>
      <c r="C1" s="7" t="s">
        <v>1384</v>
      </c>
      <c r="D1" s="7" t="s">
        <v>1385</v>
      </c>
      <c r="G1" s="7" t="s">
        <v>1395</v>
      </c>
      <c r="J1" s="7" t="s">
        <v>1404</v>
      </c>
    </row>
    <row r="2" spans="1:11" x14ac:dyDescent="0.55000000000000004">
      <c r="A2" t="s">
        <v>1375</v>
      </c>
      <c r="B2" s="11">
        <f>DATE(2020,1,1)</f>
        <v>43831</v>
      </c>
      <c r="C2" s="9">
        <f>DATE(2021,1,1)</f>
        <v>44197</v>
      </c>
      <c r="D2" s="9">
        <f>DATE(2021,3,1)</f>
        <v>44256</v>
      </c>
      <c r="F2" t="s">
        <v>1375</v>
      </c>
      <c r="G2" s="9">
        <f>DATE(2021,1,1)</f>
        <v>44197</v>
      </c>
      <c r="I2" t="s">
        <v>1405</v>
      </c>
      <c r="J2" s="16">
        <f>MDURATION(G2,G3,G4,G5,G7,3)</f>
        <v>13.66550274669304</v>
      </c>
      <c r="K2" t="str">
        <f ca="1">_xlfn.FORMULATEXT(J2)</f>
        <v>=MDURATION(G2,G3,G4,G5,G7,3)</v>
      </c>
    </row>
    <row r="3" spans="1:11" x14ac:dyDescent="0.55000000000000004">
      <c r="A3" t="s">
        <v>1376</v>
      </c>
      <c r="B3" s="11">
        <f>DATE(2050,1,1)</f>
        <v>54789</v>
      </c>
      <c r="F3" t="s">
        <v>1376</v>
      </c>
      <c r="G3" s="11">
        <f>DATE(2050,1,1)</f>
        <v>54789</v>
      </c>
    </row>
    <row r="4" spans="1:11" x14ac:dyDescent="0.55000000000000004">
      <c r="A4" t="s">
        <v>1377</v>
      </c>
      <c r="B4" s="10">
        <v>0.06</v>
      </c>
      <c r="F4" t="s">
        <v>1377</v>
      </c>
      <c r="G4" s="10">
        <v>0.06</v>
      </c>
      <c r="J4" s="7" t="s">
        <v>1406</v>
      </c>
    </row>
    <row r="5" spans="1:11" x14ac:dyDescent="0.55000000000000004">
      <c r="A5" t="s">
        <v>1378</v>
      </c>
      <c r="B5" s="13">
        <f>YIELD(B2,B3,B4,B11,B6,B7,3)</f>
        <v>5.9999999999999991E-2</v>
      </c>
      <c r="F5" t="s">
        <v>1378</v>
      </c>
      <c r="G5" s="10">
        <v>0.06</v>
      </c>
      <c r="I5" t="s">
        <v>1407</v>
      </c>
      <c r="J5">
        <f xml:space="preserve"> - 0.001</f>
        <v>-1E-3</v>
      </c>
    </row>
    <row r="6" spans="1:11" x14ac:dyDescent="0.55000000000000004">
      <c r="A6" t="s">
        <v>1379</v>
      </c>
      <c r="B6" s="10">
        <v>100</v>
      </c>
      <c r="D6" t="s">
        <v>1386</v>
      </c>
      <c r="F6" t="s">
        <v>1379</v>
      </c>
      <c r="G6" s="10">
        <v>100</v>
      </c>
      <c r="I6" t="s">
        <v>1408</v>
      </c>
      <c r="J6" s="16">
        <f xml:space="preserve"> - J2 * J5</f>
        <v>1.366550274669304E-2</v>
      </c>
      <c r="K6" t="str">
        <f ca="1">_xlfn.FORMULATEXT(J6)</f>
        <v>= - J2 * J5</v>
      </c>
    </row>
    <row r="7" spans="1:11" x14ac:dyDescent="0.55000000000000004">
      <c r="A7" t="s">
        <v>1380</v>
      </c>
      <c r="B7" s="10">
        <v>2</v>
      </c>
      <c r="F7" t="s">
        <v>1380</v>
      </c>
      <c r="G7" s="10">
        <v>2</v>
      </c>
    </row>
    <row r="8" spans="1:11" x14ac:dyDescent="0.55000000000000004">
      <c r="A8" t="s">
        <v>1381</v>
      </c>
      <c r="B8" s="10">
        <v>1000</v>
      </c>
      <c r="F8" t="s">
        <v>1381</v>
      </c>
      <c r="G8" s="10">
        <v>1000</v>
      </c>
    </row>
    <row r="9" spans="1:11" x14ac:dyDescent="0.55000000000000004">
      <c r="A9" t="s">
        <v>1382</v>
      </c>
      <c r="B9" s="10" t="s">
        <v>1383</v>
      </c>
      <c r="F9" t="s">
        <v>1382</v>
      </c>
      <c r="G9" s="10" t="s">
        <v>1383</v>
      </c>
    </row>
    <row r="10" spans="1:11" x14ac:dyDescent="0.55000000000000004">
      <c r="G10" s="10"/>
    </row>
    <row r="11" spans="1:11" x14ac:dyDescent="0.55000000000000004">
      <c r="A11" t="s">
        <v>1393</v>
      </c>
      <c r="B11" s="10">
        <f>100</f>
        <v>100</v>
      </c>
      <c r="C11">
        <f>PRICE(C2,B3,B4,B5,B6,B7,3)</f>
        <v>100.00000000000009</v>
      </c>
      <c r="D11">
        <f>PRICE(D2,B3,B4,B5,B6,B7,3)</f>
        <v>99.990317052285747</v>
      </c>
      <c r="E11" t="str">
        <f ca="1">_xlfn.FORMULATEXT(D11)</f>
        <v>=PRICE(D2,B3,B4,B5,B6,B7,3)</v>
      </c>
      <c r="F11" t="s">
        <v>1393</v>
      </c>
      <c r="G11" s="10">
        <f>PRICE(G2,G3,G4,G5,G6,G7,3)</f>
        <v>100.00000000000009</v>
      </c>
    </row>
    <row r="12" spans="1:11" x14ac:dyDescent="0.55000000000000004">
      <c r="A12" t="s">
        <v>1387</v>
      </c>
      <c r="D12">
        <f>COUPDAYBS(D2,B3,B7,3)</f>
        <v>59</v>
      </c>
      <c r="E12" t="str">
        <f t="shared" ref="E12:E18" ca="1" si="0">_xlfn.FORMULATEXT(D12)</f>
        <v>=COUPDAYBS(D2,B3,B7,3)</v>
      </c>
      <c r="F12" t="s">
        <v>1396</v>
      </c>
      <c r="G12">
        <v>0.04</v>
      </c>
    </row>
    <row r="13" spans="1:11" x14ac:dyDescent="0.55000000000000004">
      <c r="A13" t="s">
        <v>1388</v>
      </c>
      <c r="D13">
        <f>COUPDAYS(D2,B3,B7,3)</f>
        <v>182.5</v>
      </c>
      <c r="E13" t="str">
        <f t="shared" ca="1" si="0"/>
        <v>=COUPDAYS(D2,B3,B7,3)</v>
      </c>
      <c r="F13" t="s">
        <v>1397</v>
      </c>
      <c r="G13">
        <f xml:space="preserve"> G7 * (YEAR(G3) - YEAR(G2))</f>
        <v>58</v>
      </c>
    </row>
    <row r="14" spans="1:11" x14ac:dyDescent="0.55000000000000004">
      <c r="A14" t="s">
        <v>1389</v>
      </c>
      <c r="D14">
        <f>B4 * B8 / B7</f>
        <v>30</v>
      </c>
      <c r="E14" t="str">
        <f t="shared" ca="1" si="0"/>
        <v>=B4 * B8 / B7</v>
      </c>
    </row>
    <row r="15" spans="1:11" x14ac:dyDescent="0.55000000000000004">
      <c r="A15" t="s">
        <v>1390</v>
      </c>
      <c r="D15">
        <f>D14 * D12 / D13</f>
        <v>9.6986301369863011</v>
      </c>
      <c r="E15" t="str">
        <f t="shared" ca="1" si="0"/>
        <v>=D14 * D12 / D13</v>
      </c>
      <c r="F15" t="s">
        <v>1398</v>
      </c>
      <c r="G15" s="14">
        <f>FV(G12/G7, G13, -D14)</f>
        <v>3230.4365460862314</v>
      </c>
    </row>
    <row r="16" spans="1:11" x14ac:dyDescent="0.55000000000000004">
      <c r="A16" t="s">
        <v>1391</v>
      </c>
      <c r="D16">
        <f>D15 / B8 * 100</f>
        <v>0.96986301369863004</v>
      </c>
      <c r="E16" t="str">
        <f t="shared" ca="1" si="0"/>
        <v>=D15 / B8 * 100</v>
      </c>
      <c r="F16" t="s">
        <v>1399</v>
      </c>
      <c r="G16" s="14">
        <f>G15 + G8</f>
        <v>4230.4365460862318</v>
      </c>
    </row>
    <row r="17" spans="1:7" x14ac:dyDescent="0.55000000000000004">
      <c r="A17" t="s">
        <v>1392</v>
      </c>
      <c r="D17" s="8">
        <f>D11 + D16</f>
        <v>100.96018006598437</v>
      </c>
      <c r="E17" t="str">
        <f t="shared" ca="1" si="0"/>
        <v>=D11 + D16</v>
      </c>
      <c r="F17" t="s">
        <v>1400</v>
      </c>
      <c r="G17" s="15">
        <f>G11 / 100 * G8</f>
        <v>1000.0000000000009</v>
      </c>
    </row>
    <row r="18" spans="1:7" x14ac:dyDescent="0.55000000000000004">
      <c r="A18" t="s">
        <v>1394</v>
      </c>
      <c r="D18">
        <f>D17 / 100 * B8</f>
        <v>1009.6018006598438</v>
      </c>
      <c r="E18" t="str">
        <f t="shared" ca="1" si="0"/>
        <v>=D17 / 100 * B8</v>
      </c>
      <c r="F18" t="s">
        <v>1401</v>
      </c>
      <c r="G18">
        <f>G16 / G17</f>
        <v>4.2304365460862279</v>
      </c>
    </row>
    <row r="19" spans="1:7" x14ac:dyDescent="0.55000000000000004">
      <c r="F19" t="s">
        <v>1402</v>
      </c>
      <c r="G19">
        <f>G18 ^ (1/G13) - 1</f>
        <v>2.5179101876298571E-2</v>
      </c>
    </row>
    <row r="20" spans="1:7" x14ac:dyDescent="0.55000000000000004">
      <c r="F20" t="s">
        <v>1403</v>
      </c>
      <c r="G20" s="8">
        <f>G19 * G7</f>
        <v>5.0358203752597142E-2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factors</vt:lpstr>
      <vt:lpstr>stocks</vt:lpstr>
      <vt:lpstr>problem1</vt:lpstr>
      <vt:lpstr>problem2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Ion, Mihai B.</cp:lastModifiedBy>
  <dcterms:created xsi:type="dcterms:W3CDTF">2026-01-11T17:34:13Z</dcterms:created>
  <dcterms:modified xsi:type="dcterms:W3CDTF">2026-03-31T21:19:55Z</dcterms:modified>
</cp:coreProperties>
</file>